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n365-my.sharepoint.com/personal/kelsey_schaenzer_state_mn_us/Documents/"/>
    </mc:Choice>
  </mc:AlternateContent>
  <xr:revisionPtr revIDLastSave="16" documentId="8_{4ADCF8CC-2BF9-4556-BCA4-D063B91BC192}" xr6:coauthVersionLast="47" xr6:coauthVersionMax="47" xr10:uidLastSave="{81E36F48-91A4-4285-899F-C5A26B48B701}"/>
  <bookViews>
    <workbookView xWindow="28680" yWindow="-120" windowWidth="29040" windowHeight="15720" activeTab="3" xr2:uid="{00000000-000D-0000-FFFF-FFFF00000000}"/>
  </bookViews>
  <sheets>
    <sheet name="2024" sheetId="2" r:id="rId1"/>
    <sheet name="2023" sheetId="3" r:id="rId2"/>
    <sheet name="2022" sheetId="4" r:id="rId3"/>
    <sheet name="2021" sheetId="5" r:id="rId4"/>
    <sheet name="2020" sheetId="6" r:id="rId5"/>
  </sheets>
  <definedNames>
    <definedName name="_xlnm.Print_Area" localSheetId="0">'2024'!$B$2:$X$162</definedName>
    <definedName name="_xlnm.Print_Titles" localSheetId="0">'2024'!$2:$9</definedName>
    <definedName name="TitleRegion1.B1.X161.1">'2024'!$A$2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45" i="6" l="1"/>
  <c r="U145" i="6"/>
  <c r="Q145" i="6"/>
  <c r="N145" i="6"/>
  <c r="X144" i="6"/>
  <c r="U144" i="6"/>
  <c r="Q144" i="6"/>
  <c r="N144" i="6"/>
  <c r="X143" i="6"/>
  <c r="U143" i="6"/>
  <c r="Q143" i="6"/>
  <c r="N143" i="6"/>
  <c r="X142" i="6"/>
  <c r="U142" i="6"/>
  <c r="Q142" i="6"/>
  <c r="N142" i="6"/>
  <c r="X141" i="6"/>
  <c r="U141" i="6"/>
  <c r="Q141" i="6"/>
  <c r="N141" i="6"/>
  <c r="X140" i="6"/>
  <c r="U140" i="6"/>
  <c r="Q140" i="6"/>
  <c r="N140" i="6"/>
  <c r="X139" i="6"/>
  <c r="U139" i="6"/>
  <c r="Q139" i="6"/>
  <c r="N139" i="6"/>
  <c r="X138" i="6"/>
  <c r="U138" i="6"/>
  <c r="Q138" i="6"/>
  <c r="N138" i="6"/>
  <c r="X137" i="6"/>
  <c r="U137" i="6"/>
  <c r="Q137" i="6"/>
  <c r="N137" i="6"/>
  <c r="X136" i="6"/>
  <c r="U136" i="6"/>
  <c r="Q136" i="6"/>
  <c r="N136" i="6"/>
  <c r="X135" i="6"/>
  <c r="U135" i="6"/>
  <c r="Q135" i="6"/>
  <c r="N135" i="6"/>
  <c r="X134" i="6"/>
  <c r="U134" i="6"/>
  <c r="Q134" i="6"/>
  <c r="N134" i="6"/>
  <c r="X133" i="6"/>
  <c r="U133" i="6"/>
  <c r="Q133" i="6"/>
  <c r="N133" i="6"/>
  <c r="X132" i="6"/>
  <c r="U132" i="6"/>
  <c r="Q132" i="6"/>
  <c r="N132" i="6"/>
  <c r="X131" i="6"/>
  <c r="U131" i="6"/>
  <c r="Q131" i="6"/>
  <c r="N131" i="6"/>
  <c r="X130" i="6"/>
  <c r="U130" i="6"/>
  <c r="Q130" i="6"/>
  <c r="N130" i="6"/>
  <c r="X129" i="6"/>
  <c r="U129" i="6"/>
  <c r="Q129" i="6"/>
  <c r="N129" i="6"/>
  <c r="X128" i="6"/>
  <c r="U128" i="6"/>
  <c r="Q128" i="6"/>
  <c r="N128" i="6"/>
  <c r="X127" i="6"/>
  <c r="U127" i="6"/>
  <c r="Q127" i="6"/>
  <c r="N127" i="6"/>
  <c r="X126" i="6"/>
  <c r="U126" i="6"/>
  <c r="Q126" i="6"/>
  <c r="N126" i="6"/>
  <c r="X125" i="6"/>
  <c r="U125" i="6"/>
  <c r="Q125" i="6"/>
  <c r="N125" i="6"/>
  <c r="X124" i="6"/>
  <c r="U124" i="6"/>
  <c r="Q124" i="6"/>
  <c r="N124" i="6"/>
  <c r="X123" i="6"/>
  <c r="U123" i="6"/>
  <c r="Q123" i="6"/>
  <c r="N123" i="6"/>
  <c r="X122" i="6"/>
  <c r="U122" i="6"/>
  <c r="Q122" i="6"/>
  <c r="N122" i="6"/>
  <c r="X121" i="6"/>
  <c r="U121" i="6"/>
  <c r="Q121" i="6"/>
  <c r="N121" i="6"/>
  <c r="X120" i="6"/>
  <c r="U120" i="6"/>
  <c r="Q120" i="6"/>
  <c r="N120" i="6"/>
  <c r="X119" i="6"/>
  <c r="U119" i="6"/>
  <c r="Q119" i="6"/>
  <c r="N119" i="6"/>
  <c r="X118" i="6"/>
  <c r="U118" i="6"/>
  <c r="Q118" i="6"/>
  <c r="N118" i="6"/>
  <c r="X117" i="6"/>
  <c r="U117" i="6"/>
  <c r="Q117" i="6"/>
  <c r="N117" i="6"/>
  <c r="X116" i="6"/>
  <c r="U116" i="6"/>
  <c r="Q116" i="6"/>
  <c r="N116" i="6"/>
  <c r="X115" i="6"/>
  <c r="U115" i="6"/>
  <c r="Q115" i="6"/>
  <c r="N115" i="6"/>
  <c r="X114" i="6"/>
  <c r="U114" i="6"/>
  <c r="Q114" i="6"/>
  <c r="N114" i="6"/>
  <c r="X113" i="6"/>
  <c r="U113" i="6"/>
  <c r="Q113" i="6"/>
  <c r="N113" i="6"/>
  <c r="X112" i="6"/>
  <c r="U112" i="6"/>
  <c r="Q112" i="6"/>
  <c r="N112" i="6"/>
  <c r="X111" i="6"/>
  <c r="U111" i="6"/>
  <c r="Q111" i="6"/>
  <c r="N111" i="6"/>
  <c r="X110" i="6"/>
  <c r="U110" i="6"/>
  <c r="Q110" i="6"/>
  <c r="N110" i="6"/>
  <c r="X109" i="6"/>
  <c r="U109" i="6"/>
  <c r="Q109" i="6"/>
  <c r="N109" i="6"/>
  <c r="X108" i="6"/>
  <c r="U108" i="6"/>
  <c r="Q108" i="6"/>
  <c r="N108" i="6"/>
  <c r="X107" i="6"/>
  <c r="U107" i="6"/>
  <c r="Q107" i="6"/>
  <c r="N107" i="6"/>
  <c r="X106" i="6"/>
  <c r="U106" i="6"/>
  <c r="Q106" i="6"/>
  <c r="N106" i="6"/>
  <c r="X105" i="6"/>
  <c r="U105" i="6"/>
  <c r="Q105" i="6"/>
  <c r="N105" i="6"/>
  <c r="X104" i="6"/>
  <c r="U104" i="6"/>
  <c r="Q104" i="6"/>
  <c r="N104" i="6"/>
  <c r="X103" i="6"/>
  <c r="U103" i="6"/>
  <c r="Q103" i="6"/>
  <c r="N103" i="6"/>
  <c r="X102" i="6"/>
  <c r="U102" i="6"/>
  <c r="Q102" i="6"/>
  <c r="N102" i="6"/>
  <c r="X101" i="6"/>
  <c r="U101" i="6"/>
  <c r="Q101" i="6"/>
  <c r="N101" i="6"/>
  <c r="X100" i="6"/>
  <c r="U100" i="6"/>
  <c r="Q100" i="6"/>
  <c r="N100" i="6"/>
  <c r="X99" i="6"/>
  <c r="U99" i="6"/>
  <c r="Q99" i="6"/>
  <c r="N99" i="6"/>
  <c r="X98" i="6"/>
  <c r="U98" i="6"/>
  <c r="Q98" i="6"/>
  <c r="N98" i="6"/>
  <c r="X97" i="6"/>
  <c r="U97" i="6"/>
  <c r="Q97" i="6"/>
  <c r="N97" i="6"/>
  <c r="X96" i="6"/>
  <c r="U96" i="6"/>
  <c r="Q96" i="6"/>
  <c r="N96" i="6"/>
  <c r="X95" i="6"/>
  <c r="U95" i="6"/>
  <c r="Q95" i="6"/>
  <c r="N95" i="6"/>
  <c r="X94" i="6"/>
  <c r="U94" i="6"/>
  <c r="Q94" i="6"/>
  <c r="N94" i="6"/>
  <c r="X93" i="6"/>
  <c r="U93" i="6"/>
  <c r="Q93" i="6"/>
  <c r="N93" i="6"/>
  <c r="X92" i="6"/>
  <c r="U92" i="6"/>
  <c r="Q92" i="6"/>
  <c r="N92" i="6"/>
  <c r="X91" i="6"/>
  <c r="U91" i="6"/>
  <c r="Q91" i="6"/>
  <c r="N91" i="6"/>
  <c r="X90" i="6"/>
  <c r="U90" i="6"/>
  <c r="Q90" i="6"/>
  <c r="N90" i="6"/>
  <c r="X89" i="6"/>
  <c r="U89" i="6"/>
  <c r="Q89" i="6"/>
  <c r="N89" i="6"/>
  <c r="X88" i="6"/>
  <c r="U88" i="6"/>
  <c r="Q88" i="6"/>
  <c r="N88" i="6"/>
  <c r="X87" i="6"/>
  <c r="U87" i="6"/>
  <c r="Q87" i="6"/>
  <c r="N87" i="6"/>
  <c r="X86" i="6"/>
  <c r="U86" i="6"/>
  <c r="Q86" i="6"/>
  <c r="N86" i="6"/>
  <c r="X85" i="6"/>
  <c r="U85" i="6"/>
  <c r="Q85" i="6"/>
  <c r="N85" i="6"/>
  <c r="X84" i="6"/>
  <c r="U84" i="6"/>
  <c r="Q84" i="6"/>
  <c r="N84" i="6"/>
  <c r="X83" i="6"/>
  <c r="U83" i="6"/>
  <c r="Q83" i="6"/>
  <c r="N83" i="6"/>
  <c r="X82" i="6"/>
  <c r="U82" i="6"/>
  <c r="Q82" i="6"/>
  <c r="N82" i="6"/>
  <c r="X81" i="6"/>
  <c r="U81" i="6"/>
  <c r="Q81" i="6"/>
  <c r="N81" i="6"/>
  <c r="X80" i="6"/>
  <c r="U80" i="6"/>
  <c r="Q80" i="6"/>
  <c r="N80" i="6"/>
  <c r="X79" i="6"/>
  <c r="U79" i="6"/>
  <c r="Q79" i="6"/>
  <c r="N79" i="6"/>
  <c r="X78" i="6"/>
  <c r="U78" i="6"/>
  <c r="Q78" i="6"/>
  <c r="N78" i="6"/>
  <c r="X77" i="6"/>
  <c r="U77" i="6"/>
  <c r="Q77" i="6"/>
  <c r="N77" i="6"/>
  <c r="X76" i="6"/>
  <c r="U76" i="6"/>
  <c r="Q76" i="6"/>
  <c r="N76" i="6"/>
  <c r="X75" i="6"/>
  <c r="U75" i="6"/>
  <c r="Q75" i="6"/>
  <c r="N75" i="6"/>
  <c r="X74" i="6"/>
  <c r="U74" i="6"/>
  <c r="Q74" i="6"/>
  <c r="N74" i="6"/>
  <c r="X73" i="6"/>
  <c r="U73" i="6"/>
  <c r="Q73" i="6"/>
  <c r="N73" i="6"/>
  <c r="X72" i="6"/>
  <c r="U72" i="6"/>
  <c r="Q72" i="6"/>
  <c r="N72" i="6"/>
  <c r="X71" i="6"/>
  <c r="U71" i="6"/>
  <c r="Q71" i="6"/>
  <c r="N71" i="6"/>
  <c r="X70" i="6"/>
  <c r="U70" i="6"/>
  <c r="Q70" i="6"/>
  <c r="N70" i="6"/>
  <c r="X69" i="6"/>
  <c r="U69" i="6"/>
  <c r="Q69" i="6"/>
  <c r="N69" i="6"/>
  <c r="X68" i="6"/>
  <c r="U68" i="6"/>
  <c r="Q68" i="6"/>
  <c r="N68" i="6"/>
  <c r="X67" i="6"/>
  <c r="U67" i="6"/>
  <c r="Q67" i="6"/>
  <c r="N67" i="6"/>
  <c r="X66" i="6"/>
  <c r="U66" i="6"/>
  <c r="Q66" i="6"/>
  <c r="N66" i="6"/>
  <c r="X65" i="6"/>
  <c r="U65" i="6"/>
  <c r="Q65" i="6"/>
  <c r="N65" i="6"/>
  <c r="X64" i="6"/>
  <c r="U64" i="6"/>
  <c r="Q64" i="6"/>
  <c r="N64" i="6"/>
  <c r="X63" i="6"/>
  <c r="U63" i="6"/>
  <c r="Q63" i="6"/>
  <c r="N63" i="6"/>
  <c r="X62" i="6"/>
  <c r="U62" i="6"/>
  <c r="Q62" i="6"/>
  <c r="N62" i="6"/>
  <c r="X61" i="6"/>
  <c r="U61" i="6"/>
  <c r="Q61" i="6"/>
  <c r="N61" i="6"/>
  <c r="X60" i="6"/>
  <c r="U60" i="6"/>
  <c r="Q60" i="6"/>
  <c r="N60" i="6"/>
  <c r="X59" i="6"/>
  <c r="U59" i="6"/>
  <c r="Q59" i="6"/>
  <c r="N59" i="6"/>
  <c r="X58" i="6"/>
  <c r="U58" i="6"/>
  <c r="Q58" i="6"/>
  <c r="N58" i="6"/>
  <c r="X57" i="6"/>
  <c r="U57" i="6"/>
  <c r="Q57" i="6"/>
  <c r="N57" i="6"/>
  <c r="X56" i="6"/>
  <c r="U56" i="6"/>
  <c r="Q56" i="6"/>
  <c r="N56" i="6"/>
  <c r="X55" i="6"/>
  <c r="U55" i="6"/>
  <c r="Q55" i="6"/>
  <c r="N55" i="6"/>
  <c r="X54" i="6"/>
  <c r="U54" i="6"/>
  <c r="Q54" i="6"/>
  <c r="N54" i="6"/>
  <c r="X53" i="6"/>
  <c r="U53" i="6"/>
  <c r="Q53" i="6"/>
  <c r="N53" i="6"/>
  <c r="X52" i="6"/>
  <c r="U52" i="6"/>
  <c r="Q52" i="6"/>
  <c r="N52" i="6"/>
  <c r="X51" i="6"/>
  <c r="U51" i="6"/>
  <c r="Q51" i="6"/>
  <c r="N51" i="6"/>
  <c r="X50" i="6"/>
  <c r="U50" i="6"/>
  <c r="Q50" i="6"/>
  <c r="N50" i="6"/>
  <c r="X49" i="6"/>
  <c r="U49" i="6"/>
  <c r="Q49" i="6"/>
  <c r="N49" i="6"/>
  <c r="X48" i="6"/>
  <c r="U48" i="6"/>
  <c r="Q48" i="6"/>
  <c r="N48" i="6"/>
  <c r="X47" i="6"/>
  <c r="U47" i="6"/>
  <c r="Q47" i="6"/>
  <c r="N47" i="6"/>
  <c r="X46" i="6"/>
  <c r="U46" i="6"/>
  <c r="Q46" i="6"/>
  <c r="N46" i="6"/>
  <c r="X45" i="6"/>
  <c r="U45" i="6"/>
  <c r="Q45" i="6"/>
  <c r="N45" i="6"/>
  <c r="X44" i="6"/>
  <c r="U44" i="6"/>
  <c r="Q44" i="6"/>
  <c r="N44" i="6"/>
  <c r="X43" i="6"/>
  <c r="U43" i="6"/>
  <c r="Q43" i="6"/>
  <c r="N43" i="6"/>
  <c r="X42" i="6"/>
  <c r="U42" i="6"/>
  <c r="Q42" i="6"/>
  <c r="N42" i="6"/>
  <c r="X41" i="6"/>
  <c r="U41" i="6"/>
  <c r="Q41" i="6"/>
  <c r="N41" i="6"/>
  <c r="X40" i="6"/>
  <c r="U40" i="6"/>
  <c r="Q40" i="6"/>
  <c r="N40" i="6"/>
  <c r="X39" i="6"/>
  <c r="U39" i="6"/>
  <c r="Q39" i="6"/>
  <c r="N39" i="6"/>
  <c r="X38" i="6"/>
  <c r="U38" i="6"/>
  <c r="Q38" i="6"/>
  <c r="N38" i="6"/>
  <c r="X37" i="6"/>
  <c r="U37" i="6"/>
  <c r="Q37" i="6"/>
  <c r="N37" i="6"/>
  <c r="X36" i="6"/>
  <c r="U36" i="6"/>
  <c r="Q36" i="6"/>
  <c r="N36" i="6"/>
  <c r="X35" i="6"/>
  <c r="U35" i="6"/>
  <c r="Q35" i="6"/>
  <c r="N35" i="6"/>
  <c r="X34" i="6"/>
  <c r="U34" i="6"/>
  <c r="Q34" i="6"/>
  <c r="N34" i="6"/>
  <c r="X33" i="6"/>
  <c r="U33" i="6"/>
  <c r="Q33" i="6"/>
  <c r="N33" i="6"/>
  <c r="X32" i="6"/>
  <c r="U32" i="6"/>
  <c r="Q32" i="6"/>
  <c r="N32" i="6"/>
  <c r="X31" i="6"/>
  <c r="U31" i="6"/>
  <c r="Q31" i="6"/>
  <c r="N31" i="6"/>
  <c r="X30" i="6"/>
  <c r="U30" i="6"/>
  <c r="Q30" i="6"/>
  <c r="N30" i="6"/>
  <c r="X29" i="6"/>
  <c r="U29" i="6"/>
  <c r="Q29" i="6"/>
  <c r="N29" i="6"/>
  <c r="X28" i="6"/>
  <c r="U28" i="6"/>
  <c r="Q28" i="6"/>
  <c r="N28" i="6"/>
  <c r="X27" i="6"/>
  <c r="U27" i="6"/>
  <c r="Q27" i="6"/>
  <c r="N27" i="6"/>
  <c r="X26" i="6"/>
  <c r="U26" i="6"/>
  <c r="Q26" i="6"/>
  <c r="N26" i="6"/>
  <c r="X25" i="6"/>
  <c r="U25" i="6"/>
  <c r="Q25" i="6"/>
  <c r="N25" i="6"/>
  <c r="X24" i="6"/>
  <c r="U24" i="6"/>
  <c r="Q24" i="6"/>
  <c r="N24" i="6"/>
  <c r="X23" i="6"/>
  <c r="U23" i="6"/>
  <c r="Q23" i="6"/>
  <c r="N23" i="6"/>
  <c r="X22" i="6"/>
  <c r="U22" i="6"/>
  <c r="Q22" i="6"/>
  <c r="N22" i="6"/>
  <c r="X21" i="6"/>
  <c r="U21" i="6"/>
  <c r="Q21" i="6"/>
  <c r="N21" i="6"/>
  <c r="X20" i="6"/>
  <c r="U20" i="6"/>
  <c r="Q20" i="6"/>
  <c r="N20" i="6"/>
  <c r="X19" i="6"/>
  <c r="U19" i="6"/>
  <c r="Q19" i="6"/>
  <c r="N19" i="6"/>
  <c r="X18" i="6"/>
  <c r="U18" i="6"/>
  <c r="Q18" i="6"/>
  <c r="N18" i="6"/>
  <c r="X17" i="6"/>
  <c r="U17" i="6"/>
  <c r="Q17" i="6"/>
  <c r="N17" i="6"/>
  <c r="X16" i="6"/>
  <c r="U16" i="6"/>
  <c r="Q16" i="6"/>
  <c r="N16" i="6"/>
  <c r="X15" i="6"/>
  <c r="U15" i="6"/>
  <c r="Q15" i="6"/>
  <c r="N15" i="6"/>
  <c r="X14" i="6"/>
  <c r="U14" i="6"/>
  <c r="Q14" i="6"/>
  <c r="N14" i="6"/>
  <c r="X13" i="6"/>
  <c r="U13" i="6"/>
  <c r="Q13" i="6"/>
  <c r="N13" i="6"/>
  <c r="X12" i="6"/>
  <c r="U12" i="6"/>
  <c r="Q12" i="6"/>
  <c r="N12" i="6"/>
  <c r="X11" i="6"/>
  <c r="U11" i="6"/>
  <c r="Q11" i="6"/>
  <c r="N11" i="6"/>
  <c r="X10" i="6"/>
  <c r="U10" i="6"/>
  <c r="Q10" i="6"/>
  <c r="N10" i="6"/>
  <c r="X9" i="6"/>
  <c r="U9" i="6"/>
  <c r="Q9" i="6"/>
  <c r="N9" i="6"/>
  <c r="X145" i="5"/>
  <c r="U145" i="5"/>
  <c r="Q145" i="5"/>
  <c r="N145" i="5"/>
  <c r="X144" i="5"/>
  <c r="U144" i="5"/>
  <c r="Q144" i="5"/>
  <c r="N144" i="5"/>
  <c r="X143" i="5"/>
  <c r="U143" i="5"/>
  <c r="Q143" i="5"/>
  <c r="N143" i="5"/>
  <c r="X142" i="5"/>
  <c r="U142" i="5"/>
  <c r="Q142" i="5"/>
  <c r="N142" i="5"/>
  <c r="X141" i="5"/>
  <c r="U141" i="5"/>
  <c r="Q141" i="5"/>
  <c r="N141" i="5"/>
  <c r="X140" i="5"/>
  <c r="U140" i="5"/>
  <c r="Q140" i="5"/>
  <c r="N140" i="5"/>
  <c r="X139" i="5"/>
  <c r="U139" i="5"/>
  <c r="Q139" i="5"/>
  <c r="N139" i="5"/>
  <c r="X138" i="5"/>
  <c r="U138" i="5"/>
  <c r="Q138" i="5"/>
  <c r="N138" i="5"/>
  <c r="X137" i="5"/>
  <c r="U137" i="5"/>
  <c r="Q137" i="5"/>
  <c r="N137" i="5"/>
  <c r="X136" i="5"/>
  <c r="U136" i="5"/>
  <c r="Q136" i="5"/>
  <c r="N136" i="5"/>
  <c r="X135" i="5"/>
  <c r="U135" i="5"/>
  <c r="Q135" i="5"/>
  <c r="N135" i="5"/>
  <c r="X134" i="5"/>
  <c r="U134" i="5"/>
  <c r="Q134" i="5"/>
  <c r="N134" i="5"/>
  <c r="X133" i="5"/>
  <c r="U133" i="5"/>
  <c r="Q133" i="5"/>
  <c r="N133" i="5"/>
  <c r="X132" i="5"/>
  <c r="U132" i="5"/>
  <c r="Q132" i="5"/>
  <c r="N132" i="5"/>
  <c r="X131" i="5"/>
  <c r="U131" i="5"/>
  <c r="Q131" i="5"/>
  <c r="N131" i="5"/>
  <c r="X130" i="5"/>
  <c r="U130" i="5"/>
  <c r="Q130" i="5"/>
  <c r="N130" i="5"/>
  <c r="X129" i="5"/>
  <c r="U129" i="5"/>
  <c r="Q129" i="5"/>
  <c r="N129" i="5"/>
  <c r="X128" i="5"/>
  <c r="U128" i="5"/>
  <c r="Q128" i="5"/>
  <c r="N128" i="5"/>
  <c r="X127" i="5"/>
  <c r="U127" i="5"/>
  <c r="Q127" i="5"/>
  <c r="N127" i="5"/>
  <c r="X126" i="5"/>
  <c r="U126" i="5"/>
  <c r="Q126" i="5"/>
  <c r="N126" i="5"/>
  <c r="X125" i="5"/>
  <c r="U125" i="5"/>
  <c r="Q125" i="5"/>
  <c r="N125" i="5"/>
  <c r="X124" i="5"/>
  <c r="U124" i="5"/>
  <c r="Q124" i="5"/>
  <c r="N124" i="5"/>
  <c r="X123" i="5"/>
  <c r="U123" i="5"/>
  <c r="Q123" i="5"/>
  <c r="N123" i="5"/>
  <c r="X122" i="5"/>
  <c r="U122" i="5"/>
  <c r="Q122" i="5"/>
  <c r="N122" i="5"/>
  <c r="X121" i="5"/>
  <c r="U121" i="5"/>
  <c r="Q121" i="5"/>
  <c r="N121" i="5"/>
  <c r="X120" i="5"/>
  <c r="U120" i="5"/>
  <c r="Q120" i="5"/>
  <c r="N120" i="5"/>
  <c r="X119" i="5"/>
  <c r="U119" i="5"/>
  <c r="Q119" i="5"/>
  <c r="N119" i="5"/>
  <c r="X118" i="5"/>
  <c r="U118" i="5"/>
  <c r="Q118" i="5"/>
  <c r="N118" i="5"/>
  <c r="X117" i="5"/>
  <c r="U117" i="5"/>
  <c r="Q117" i="5"/>
  <c r="N117" i="5"/>
  <c r="X116" i="5"/>
  <c r="U116" i="5"/>
  <c r="Q116" i="5"/>
  <c r="N116" i="5"/>
  <c r="X115" i="5"/>
  <c r="U115" i="5"/>
  <c r="Q115" i="5"/>
  <c r="N115" i="5"/>
  <c r="X114" i="5"/>
  <c r="U114" i="5"/>
  <c r="Q114" i="5"/>
  <c r="N114" i="5"/>
  <c r="X113" i="5"/>
  <c r="U113" i="5"/>
  <c r="Q113" i="5"/>
  <c r="N113" i="5"/>
  <c r="X112" i="5"/>
  <c r="U112" i="5"/>
  <c r="Q112" i="5"/>
  <c r="N112" i="5"/>
  <c r="X111" i="5"/>
  <c r="U111" i="5"/>
  <c r="Q111" i="5"/>
  <c r="N111" i="5"/>
  <c r="X110" i="5"/>
  <c r="U110" i="5"/>
  <c r="Q110" i="5"/>
  <c r="N110" i="5"/>
  <c r="X109" i="5"/>
  <c r="U109" i="5"/>
  <c r="Q109" i="5"/>
  <c r="N109" i="5"/>
  <c r="X108" i="5"/>
  <c r="U108" i="5"/>
  <c r="Q108" i="5"/>
  <c r="N108" i="5"/>
  <c r="X107" i="5"/>
  <c r="U107" i="5"/>
  <c r="Q107" i="5"/>
  <c r="N107" i="5"/>
  <c r="X106" i="5"/>
  <c r="U106" i="5"/>
  <c r="Q106" i="5"/>
  <c r="N106" i="5"/>
  <c r="X105" i="5"/>
  <c r="U105" i="5"/>
  <c r="Q105" i="5"/>
  <c r="N105" i="5"/>
  <c r="X104" i="5"/>
  <c r="U104" i="5"/>
  <c r="Q104" i="5"/>
  <c r="N104" i="5"/>
  <c r="X103" i="5"/>
  <c r="U103" i="5"/>
  <c r="Q103" i="5"/>
  <c r="N103" i="5"/>
  <c r="X102" i="5"/>
  <c r="U102" i="5"/>
  <c r="Q102" i="5"/>
  <c r="N102" i="5"/>
  <c r="X101" i="5"/>
  <c r="U101" i="5"/>
  <c r="Q101" i="5"/>
  <c r="N101" i="5"/>
  <c r="X100" i="5"/>
  <c r="U100" i="5"/>
  <c r="Q100" i="5"/>
  <c r="N100" i="5"/>
  <c r="X99" i="5"/>
  <c r="U99" i="5"/>
  <c r="Q99" i="5"/>
  <c r="N99" i="5"/>
  <c r="X98" i="5"/>
  <c r="U98" i="5"/>
  <c r="Q98" i="5"/>
  <c r="N98" i="5"/>
  <c r="X97" i="5"/>
  <c r="U97" i="5"/>
  <c r="Q97" i="5"/>
  <c r="N97" i="5"/>
  <c r="X96" i="5"/>
  <c r="U96" i="5"/>
  <c r="Q96" i="5"/>
  <c r="N96" i="5"/>
  <c r="X95" i="5"/>
  <c r="U95" i="5"/>
  <c r="Q95" i="5"/>
  <c r="N95" i="5"/>
  <c r="X94" i="5"/>
  <c r="U94" i="5"/>
  <c r="Q94" i="5"/>
  <c r="N94" i="5"/>
  <c r="X93" i="5"/>
  <c r="U93" i="5"/>
  <c r="Q93" i="5"/>
  <c r="N93" i="5"/>
  <c r="X92" i="5"/>
  <c r="U92" i="5"/>
  <c r="Q92" i="5"/>
  <c r="N92" i="5"/>
  <c r="X91" i="5"/>
  <c r="U91" i="5"/>
  <c r="Q91" i="5"/>
  <c r="N91" i="5"/>
  <c r="X90" i="5"/>
  <c r="U90" i="5"/>
  <c r="Q90" i="5"/>
  <c r="N90" i="5"/>
  <c r="X89" i="5"/>
  <c r="U89" i="5"/>
  <c r="Q89" i="5"/>
  <c r="N89" i="5"/>
  <c r="X88" i="5"/>
  <c r="U88" i="5"/>
  <c r="Q88" i="5"/>
  <c r="N88" i="5"/>
  <c r="X87" i="5"/>
  <c r="U87" i="5"/>
  <c r="Q87" i="5"/>
  <c r="N87" i="5"/>
  <c r="X86" i="5"/>
  <c r="U86" i="5"/>
  <c r="Q86" i="5"/>
  <c r="N86" i="5"/>
  <c r="X85" i="5"/>
  <c r="U85" i="5"/>
  <c r="Q85" i="5"/>
  <c r="N85" i="5"/>
  <c r="X84" i="5"/>
  <c r="U84" i="5"/>
  <c r="Q84" i="5"/>
  <c r="N84" i="5"/>
  <c r="X83" i="5"/>
  <c r="U83" i="5"/>
  <c r="Q83" i="5"/>
  <c r="N83" i="5"/>
  <c r="X82" i="5"/>
  <c r="U82" i="5"/>
  <c r="Q82" i="5"/>
  <c r="N82" i="5"/>
  <c r="X81" i="5"/>
  <c r="U81" i="5"/>
  <c r="Q81" i="5"/>
  <c r="N81" i="5"/>
  <c r="X80" i="5"/>
  <c r="U80" i="5"/>
  <c r="Q80" i="5"/>
  <c r="N80" i="5"/>
  <c r="X79" i="5"/>
  <c r="U79" i="5"/>
  <c r="Q79" i="5"/>
  <c r="N79" i="5"/>
  <c r="X78" i="5"/>
  <c r="U78" i="5"/>
  <c r="Q78" i="5"/>
  <c r="N78" i="5"/>
  <c r="X77" i="5"/>
  <c r="U77" i="5"/>
  <c r="Q77" i="5"/>
  <c r="N77" i="5"/>
  <c r="X76" i="5"/>
  <c r="U76" i="5"/>
  <c r="Q76" i="5"/>
  <c r="N76" i="5"/>
  <c r="X75" i="5"/>
  <c r="U75" i="5"/>
  <c r="Q75" i="5"/>
  <c r="N75" i="5"/>
  <c r="X74" i="5"/>
  <c r="U74" i="5"/>
  <c r="Q74" i="5"/>
  <c r="N74" i="5"/>
  <c r="X73" i="5"/>
  <c r="U73" i="5"/>
  <c r="Q73" i="5"/>
  <c r="N73" i="5"/>
  <c r="X72" i="5"/>
  <c r="U72" i="5"/>
  <c r="Q72" i="5"/>
  <c r="N72" i="5"/>
  <c r="X71" i="5"/>
  <c r="U71" i="5"/>
  <c r="Q71" i="5"/>
  <c r="N71" i="5"/>
  <c r="X70" i="5"/>
  <c r="U70" i="5"/>
  <c r="Q70" i="5"/>
  <c r="N70" i="5"/>
  <c r="X69" i="5"/>
  <c r="U69" i="5"/>
  <c r="Q69" i="5"/>
  <c r="N69" i="5"/>
  <c r="X68" i="5"/>
  <c r="U68" i="5"/>
  <c r="Q68" i="5"/>
  <c r="N68" i="5"/>
  <c r="X67" i="5"/>
  <c r="U67" i="5"/>
  <c r="Q67" i="5"/>
  <c r="N67" i="5"/>
  <c r="X66" i="5"/>
  <c r="U66" i="5"/>
  <c r="Q66" i="5"/>
  <c r="N66" i="5"/>
  <c r="X65" i="5"/>
  <c r="U65" i="5"/>
  <c r="Q65" i="5"/>
  <c r="N65" i="5"/>
  <c r="X64" i="5"/>
  <c r="U64" i="5"/>
  <c r="Q64" i="5"/>
  <c r="N64" i="5"/>
  <c r="X63" i="5"/>
  <c r="U63" i="5"/>
  <c r="Q63" i="5"/>
  <c r="N63" i="5"/>
  <c r="X62" i="5"/>
  <c r="U62" i="5"/>
  <c r="Q62" i="5"/>
  <c r="N62" i="5"/>
  <c r="X61" i="5"/>
  <c r="U61" i="5"/>
  <c r="Q61" i="5"/>
  <c r="N61" i="5"/>
  <c r="X60" i="5"/>
  <c r="U60" i="5"/>
  <c r="Q60" i="5"/>
  <c r="N60" i="5"/>
  <c r="X59" i="5"/>
  <c r="U59" i="5"/>
  <c r="Q59" i="5"/>
  <c r="N59" i="5"/>
  <c r="X58" i="5"/>
  <c r="U58" i="5"/>
  <c r="Q58" i="5"/>
  <c r="N58" i="5"/>
  <c r="X57" i="5"/>
  <c r="U57" i="5"/>
  <c r="Q57" i="5"/>
  <c r="N57" i="5"/>
  <c r="X56" i="5"/>
  <c r="U56" i="5"/>
  <c r="Q56" i="5"/>
  <c r="N56" i="5"/>
  <c r="X55" i="5"/>
  <c r="U55" i="5"/>
  <c r="Q55" i="5"/>
  <c r="N55" i="5"/>
  <c r="X54" i="5"/>
  <c r="U54" i="5"/>
  <c r="Q54" i="5"/>
  <c r="N54" i="5"/>
  <c r="X53" i="5"/>
  <c r="U53" i="5"/>
  <c r="Q53" i="5"/>
  <c r="N53" i="5"/>
  <c r="X52" i="5"/>
  <c r="U52" i="5"/>
  <c r="Q52" i="5"/>
  <c r="N52" i="5"/>
  <c r="X51" i="5"/>
  <c r="U51" i="5"/>
  <c r="Q51" i="5"/>
  <c r="N51" i="5"/>
  <c r="X50" i="5"/>
  <c r="U50" i="5"/>
  <c r="Q50" i="5"/>
  <c r="N50" i="5"/>
  <c r="X49" i="5"/>
  <c r="U49" i="5"/>
  <c r="Q49" i="5"/>
  <c r="N49" i="5"/>
  <c r="X48" i="5"/>
  <c r="U48" i="5"/>
  <c r="Q48" i="5"/>
  <c r="N48" i="5"/>
  <c r="X47" i="5"/>
  <c r="U47" i="5"/>
  <c r="Q47" i="5"/>
  <c r="N47" i="5"/>
  <c r="X46" i="5"/>
  <c r="U46" i="5"/>
  <c r="Q46" i="5"/>
  <c r="N46" i="5"/>
  <c r="X45" i="5"/>
  <c r="U45" i="5"/>
  <c r="Q45" i="5"/>
  <c r="N45" i="5"/>
  <c r="X44" i="5"/>
  <c r="U44" i="5"/>
  <c r="Q44" i="5"/>
  <c r="N44" i="5"/>
  <c r="X43" i="5"/>
  <c r="U43" i="5"/>
  <c r="Q43" i="5"/>
  <c r="N43" i="5"/>
  <c r="X42" i="5"/>
  <c r="U42" i="5"/>
  <c r="Q42" i="5"/>
  <c r="N42" i="5"/>
  <c r="X41" i="5"/>
  <c r="U41" i="5"/>
  <c r="Q41" i="5"/>
  <c r="N41" i="5"/>
  <c r="X40" i="5"/>
  <c r="U40" i="5"/>
  <c r="Q40" i="5"/>
  <c r="N40" i="5"/>
  <c r="X39" i="5"/>
  <c r="U39" i="5"/>
  <c r="Q39" i="5"/>
  <c r="N39" i="5"/>
  <c r="X38" i="5"/>
  <c r="U38" i="5"/>
  <c r="Q38" i="5"/>
  <c r="N38" i="5"/>
  <c r="X37" i="5"/>
  <c r="U37" i="5"/>
  <c r="Q37" i="5"/>
  <c r="N37" i="5"/>
  <c r="X36" i="5"/>
  <c r="U36" i="5"/>
  <c r="Q36" i="5"/>
  <c r="N36" i="5"/>
  <c r="X35" i="5"/>
  <c r="U35" i="5"/>
  <c r="Q35" i="5"/>
  <c r="N35" i="5"/>
  <c r="X34" i="5"/>
  <c r="U34" i="5"/>
  <c r="Q34" i="5"/>
  <c r="N34" i="5"/>
  <c r="X33" i="5"/>
  <c r="U33" i="5"/>
  <c r="Q33" i="5"/>
  <c r="N33" i="5"/>
  <c r="X32" i="5"/>
  <c r="U32" i="5"/>
  <c r="Q32" i="5"/>
  <c r="N32" i="5"/>
  <c r="X31" i="5"/>
  <c r="U31" i="5"/>
  <c r="Q31" i="5"/>
  <c r="N31" i="5"/>
  <c r="X30" i="5"/>
  <c r="U30" i="5"/>
  <c r="Q30" i="5"/>
  <c r="N30" i="5"/>
  <c r="X29" i="5"/>
  <c r="U29" i="5"/>
  <c r="Q29" i="5"/>
  <c r="N29" i="5"/>
  <c r="X28" i="5"/>
  <c r="U28" i="5"/>
  <c r="Q28" i="5"/>
  <c r="N28" i="5"/>
  <c r="X27" i="5"/>
  <c r="U27" i="5"/>
  <c r="Q27" i="5"/>
  <c r="N27" i="5"/>
  <c r="X26" i="5"/>
  <c r="U26" i="5"/>
  <c r="Q26" i="5"/>
  <c r="N26" i="5"/>
  <c r="X25" i="5"/>
  <c r="U25" i="5"/>
  <c r="Q25" i="5"/>
  <c r="N25" i="5"/>
  <c r="X24" i="5"/>
  <c r="U24" i="5"/>
  <c r="Q24" i="5"/>
  <c r="N24" i="5"/>
  <c r="X23" i="5"/>
  <c r="U23" i="5"/>
  <c r="Q23" i="5"/>
  <c r="N23" i="5"/>
  <c r="X22" i="5"/>
  <c r="U22" i="5"/>
  <c r="Q22" i="5"/>
  <c r="N22" i="5"/>
  <c r="X21" i="5"/>
  <c r="U21" i="5"/>
  <c r="Q21" i="5"/>
  <c r="N21" i="5"/>
  <c r="X20" i="5"/>
  <c r="U20" i="5"/>
  <c r="Q20" i="5"/>
  <c r="N20" i="5"/>
  <c r="X19" i="5"/>
  <c r="U19" i="5"/>
  <c r="Q19" i="5"/>
  <c r="N19" i="5"/>
  <c r="X18" i="5"/>
  <c r="U18" i="5"/>
  <c r="Q18" i="5"/>
  <c r="N18" i="5"/>
  <c r="X17" i="5"/>
  <c r="U17" i="5"/>
  <c r="Q17" i="5"/>
  <c r="N17" i="5"/>
  <c r="X16" i="5"/>
  <c r="U16" i="5"/>
  <c r="Q16" i="5"/>
  <c r="N16" i="5"/>
  <c r="X15" i="5"/>
  <c r="U15" i="5"/>
  <c r="Q15" i="5"/>
  <c r="N15" i="5"/>
  <c r="X14" i="5"/>
  <c r="U14" i="5"/>
  <c r="Q14" i="5"/>
  <c r="N14" i="5"/>
  <c r="X13" i="5"/>
  <c r="U13" i="5"/>
  <c r="Q13" i="5"/>
  <c r="N13" i="5"/>
  <c r="X12" i="5"/>
  <c r="U12" i="5"/>
  <c r="Q12" i="5"/>
  <c r="N12" i="5"/>
  <c r="X11" i="5"/>
  <c r="U11" i="5"/>
  <c r="Q11" i="5"/>
  <c r="N11" i="5"/>
  <c r="X10" i="5"/>
  <c r="U10" i="5"/>
  <c r="Q10" i="5"/>
  <c r="N10" i="5"/>
  <c r="X9" i="5"/>
  <c r="U9" i="5"/>
  <c r="Q9" i="5"/>
  <c r="N9" i="5"/>
  <c r="X144" i="4"/>
  <c r="U144" i="4"/>
  <c r="Q144" i="4"/>
  <c r="N144" i="4"/>
  <c r="X143" i="4"/>
  <c r="U143" i="4"/>
  <c r="Q143" i="4"/>
  <c r="N143" i="4"/>
  <c r="X142" i="4"/>
  <c r="U142" i="4"/>
  <c r="Q142" i="4"/>
  <c r="N142" i="4"/>
  <c r="X141" i="4"/>
  <c r="U141" i="4"/>
  <c r="Q141" i="4"/>
  <c r="N141" i="4"/>
  <c r="X140" i="4"/>
  <c r="U140" i="4"/>
  <c r="Q140" i="4"/>
  <c r="N140" i="4"/>
  <c r="X139" i="4"/>
  <c r="U139" i="4"/>
  <c r="Q139" i="4"/>
  <c r="N139" i="4"/>
  <c r="X138" i="4"/>
  <c r="U138" i="4"/>
  <c r="Q138" i="4"/>
  <c r="N138" i="4"/>
  <c r="X137" i="4"/>
  <c r="U137" i="4"/>
  <c r="Q137" i="4"/>
  <c r="N137" i="4"/>
  <c r="X136" i="4"/>
  <c r="U136" i="4"/>
  <c r="Q136" i="4"/>
  <c r="N136" i="4"/>
  <c r="X135" i="4"/>
  <c r="U135" i="4"/>
  <c r="Q135" i="4"/>
  <c r="N135" i="4"/>
  <c r="X134" i="4"/>
  <c r="U134" i="4"/>
  <c r="Q134" i="4"/>
  <c r="N134" i="4"/>
  <c r="X133" i="4"/>
  <c r="U133" i="4"/>
  <c r="Q133" i="4"/>
  <c r="N133" i="4"/>
  <c r="X132" i="4"/>
  <c r="U132" i="4"/>
  <c r="Q132" i="4"/>
  <c r="N132" i="4"/>
  <c r="X131" i="4"/>
  <c r="U131" i="4"/>
  <c r="Q131" i="4"/>
  <c r="N131" i="4"/>
  <c r="X130" i="4"/>
  <c r="U130" i="4"/>
  <c r="Q130" i="4"/>
  <c r="N130" i="4"/>
  <c r="X129" i="4"/>
  <c r="U129" i="4"/>
  <c r="Q129" i="4"/>
  <c r="N129" i="4"/>
  <c r="X128" i="4"/>
  <c r="U128" i="4"/>
  <c r="Q128" i="4"/>
  <c r="N128" i="4"/>
  <c r="X127" i="4"/>
  <c r="U127" i="4"/>
  <c r="Q127" i="4"/>
  <c r="N127" i="4"/>
  <c r="X126" i="4"/>
  <c r="U126" i="4"/>
  <c r="Q126" i="4"/>
  <c r="N126" i="4"/>
  <c r="X125" i="4"/>
  <c r="U125" i="4"/>
  <c r="Q125" i="4"/>
  <c r="N125" i="4"/>
  <c r="X124" i="4"/>
  <c r="U124" i="4"/>
  <c r="Q124" i="4"/>
  <c r="N124" i="4"/>
  <c r="X123" i="4"/>
  <c r="U123" i="4"/>
  <c r="Q123" i="4"/>
  <c r="N123" i="4"/>
  <c r="X122" i="4"/>
  <c r="U122" i="4"/>
  <c r="Q122" i="4"/>
  <c r="N122" i="4"/>
  <c r="X121" i="4"/>
  <c r="U121" i="4"/>
  <c r="Q121" i="4"/>
  <c r="N121" i="4"/>
  <c r="X120" i="4"/>
  <c r="U120" i="4"/>
  <c r="Q120" i="4"/>
  <c r="N120" i="4"/>
  <c r="X119" i="4"/>
  <c r="U119" i="4"/>
  <c r="Q119" i="4"/>
  <c r="N119" i="4"/>
  <c r="X118" i="4"/>
  <c r="U118" i="4"/>
  <c r="Q118" i="4"/>
  <c r="N118" i="4"/>
  <c r="X117" i="4"/>
  <c r="U117" i="4"/>
  <c r="Q117" i="4"/>
  <c r="N117" i="4"/>
  <c r="X116" i="4"/>
  <c r="U116" i="4"/>
  <c r="Q116" i="4"/>
  <c r="N116" i="4"/>
  <c r="X115" i="4"/>
  <c r="U115" i="4"/>
  <c r="Q115" i="4"/>
  <c r="N115" i="4"/>
  <c r="X114" i="4"/>
  <c r="U114" i="4"/>
  <c r="Q114" i="4"/>
  <c r="N114" i="4"/>
  <c r="X113" i="4"/>
  <c r="U113" i="4"/>
  <c r="Q113" i="4"/>
  <c r="N113" i="4"/>
  <c r="X112" i="4"/>
  <c r="U112" i="4"/>
  <c r="Q112" i="4"/>
  <c r="N112" i="4"/>
  <c r="X111" i="4"/>
  <c r="U111" i="4"/>
  <c r="Q111" i="4"/>
  <c r="N111" i="4"/>
  <c r="X110" i="4"/>
  <c r="U110" i="4"/>
  <c r="Q110" i="4"/>
  <c r="N110" i="4"/>
  <c r="X109" i="4"/>
  <c r="U109" i="4"/>
  <c r="Q109" i="4"/>
  <c r="N109" i="4"/>
  <c r="X108" i="4"/>
  <c r="U108" i="4"/>
  <c r="Q108" i="4"/>
  <c r="N108" i="4"/>
  <c r="X107" i="4"/>
  <c r="U107" i="4"/>
  <c r="Q107" i="4"/>
  <c r="N107" i="4"/>
  <c r="X106" i="4"/>
  <c r="U106" i="4"/>
  <c r="Q106" i="4"/>
  <c r="N106" i="4"/>
  <c r="X105" i="4"/>
  <c r="U105" i="4"/>
  <c r="Q105" i="4"/>
  <c r="N105" i="4"/>
  <c r="X104" i="4"/>
  <c r="U104" i="4"/>
  <c r="Q104" i="4"/>
  <c r="N104" i="4"/>
  <c r="X103" i="4"/>
  <c r="U103" i="4"/>
  <c r="Q103" i="4"/>
  <c r="N103" i="4"/>
  <c r="X102" i="4"/>
  <c r="U102" i="4"/>
  <c r="Q102" i="4"/>
  <c r="N102" i="4"/>
  <c r="X101" i="4"/>
  <c r="U101" i="4"/>
  <c r="Q101" i="4"/>
  <c r="N101" i="4"/>
  <c r="X100" i="4"/>
  <c r="U100" i="4"/>
  <c r="Q100" i="4"/>
  <c r="N100" i="4"/>
  <c r="X99" i="4"/>
  <c r="U99" i="4"/>
  <c r="Q99" i="4"/>
  <c r="N99" i="4"/>
  <c r="X98" i="4"/>
  <c r="U98" i="4"/>
  <c r="Q98" i="4"/>
  <c r="N98" i="4"/>
  <c r="X97" i="4"/>
  <c r="U97" i="4"/>
  <c r="Q97" i="4"/>
  <c r="N97" i="4"/>
  <c r="X96" i="4"/>
  <c r="U96" i="4"/>
  <c r="Q96" i="4"/>
  <c r="N96" i="4"/>
  <c r="X95" i="4"/>
  <c r="U95" i="4"/>
  <c r="Q95" i="4"/>
  <c r="N95" i="4"/>
  <c r="X94" i="4"/>
  <c r="U94" i="4"/>
  <c r="Q94" i="4"/>
  <c r="N94" i="4"/>
  <c r="X93" i="4"/>
  <c r="U93" i="4"/>
  <c r="Q93" i="4"/>
  <c r="N93" i="4"/>
  <c r="X92" i="4"/>
  <c r="U92" i="4"/>
  <c r="Q92" i="4"/>
  <c r="N92" i="4"/>
  <c r="X91" i="4"/>
  <c r="U91" i="4"/>
  <c r="Q91" i="4"/>
  <c r="N91" i="4"/>
  <c r="X90" i="4"/>
  <c r="U90" i="4"/>
  <c r="Q90" i="4"/>
  <c r="N90" i="4"/>
  <c r="X89" i="4"/>
  <c r="U89" i="4"/>
  <c r="Q89" i="4"/>
  <c r="N89" i="4"/>
  <c r="X88" i="4"/>
  <c r="U88" i="4"/>
  <c r="Q88" i="4"/>
  <c r="N88" i="4"/>
  <c r="X87" i="4"/>
  <c r="U87" i="4"/>
  <c r="Q87" i="4"/>
  <c r="N87" i="4"/>
  <c r="X86" i="4"/>
  <c r="U86" i="4"/>
  <c r="Q86" i="4"/>
  <c r="N86" i="4"/>
  <c r="X85" i="4"/>
  <c r="U85" i="4"/>
  <c r="Q85" i="4"/>
  <c r="N85" i="4"/>
  <c r="X84" i="4"/>
  <c r="U84" i="4"/>
  <c r="Q84" i="4"/>
  <c r="N84" i="4"/>
  <c r="X83" i="4"/>
  <c r="U83" i="4"/>
  <c r="Q83" i="4"/>
  <c r="N83" i="4"/>
  <c r="X82" i="4"/>
  <c r="U82" i="4"/>
  <c r="Q82" i="4"/>
  <c r="N82" i="4"/>
  <c r="X81" i="4"/>
  <c r="U81" i="4"/>
  <c r="Q81" i="4"/>
  <c r="N81" i="4"/>
  <c r="X80" i="4"/>
  <c r="U80" i="4"/>
  <c r="Q80" i="4"/>
  <c r="N80" i="4"/>
  <c r="X79" i="4"/>
  <c r="U79" i="4"/>
  <c r="Q79" i="4"/>
  <c r="N79" i="4"/>
  <c r="X78" i="4"/>
  <c r="U78" i="4"/>
  <c r="Q78" i="4"/>
  <c r="N78" i="4"/>
  <c r="X77" i="4"/>
  <c r="U77" i="4"/>
  <c r="Q77" i="4"/>
  <c r="N77" i="4"/>
  <c r="X76" i="4"/>
  <c r="U76" i="4"/>
  <c r="Q76" i="4"/>
  <c r="N76" i="4"/>
  <c r="X75" i="4"/>
  <c r="U75" i="4"/>
  <c r="Q75" i="4"/>
  <c r="N75" i="4"/>
  <c r="X74" i="4"/>
  <c r="U74" i="4"/>
  <c r="Q74" i="4"/>
  <c r="N74" i="4"/>
  <c r="X73" i="4"/>
  <c r="U73" i="4"/>
  <c r="Q73" i="4"/>
  <c r="N73" i="4"/>
  <c r="X72" i="4"/>
  <c r="U72" i="4"/>
  <c r="Q72" i="4"/>
  <c r="N72" i="4"/>
  <c r="X71" i="4"/>
  <c r="U71" i="4"/>
  <c r="Q71" i="4"/>
  <c r="N71" i="4"/>
  <c r="X70" i="4"/>
  <c r="U70" i="4"/>
  <c r="Q70" i="4"/>
  <c r="N70" i="4"/>
  <c r="X69" i="4"/>
  <c r="U69" i="4"/>
  <c r="Q69" i="4"/>
  <c r="N69" i="4"/>
  <c r="X68" i="4"/>
  <c r="U68" i="4"/>
  <c r="Q68" i="4"/>
  <c r="N68" i="4"/>
  <c r="X67" i="4"/>
  <c r="U67" i="4"/>
  <c r="Q67" i="4"/>
  <c r="N67" i="4"/>
  <c r="X66" i="4"/>
  <c r="U66" i="4"/>
  <c r="Q66" i="4"/>
  <c r="N66" i="4"/>
  <c r="X65" i="4"/>
  <c r="U65" i="4"/>
  <c r="Q65" i="4"/>
  <c r="N65" i="4"/>
  <c r="X64" i="4"/>
  <c r="U64" i="4"/>
  <c r="Q64" i="4"/>
  <c r="N64" i="4"/>
  <c r="X63" i="4"/>
  <c r="U63" i="4"/>
  <c r="Q63" i="4"/>
  <c r="N63" i="4"/>
  <c r="X62" i="4"/>
  <c r="U62" i="4"/>
  <c r="Q62" i="4"/>
  <c r="N62" i="4"/>
  <c r="X61" i="4"/>
  <c r="U61" i="4"/>
  <c r="Q61" i="4"/>
  <c r="N61" i="4"/>
  <c r="X60" i="4"/>
  <c r="U60" i="4"/>
  <c r="Q60" i="4"/>
  <c r="N60" i="4"/>
  <c r="X59" i="4"/>
  <c r="U59" i="4"/>
  <c r="Q59" i="4"/>
  <c r="N59" i="4"/>
  <c r="X58" i="4"/>
  <c r="U58" i="4"/>
  <c r="Q58" i="4"/>
  <c r="N58" i="4"/>
  <c r="X57" i="4"/>
  <c r="U57" i="4"/>
  <c r="Q57" i="4"/>
  <c r="N57" i="4"/>
  <c r="X56" i="4"/>
  <c r="U56" i="4"/>
  <c r="Q56" i="4"/>
  <c r="N56" i="4"/>
  <c r="X55" i="4"/>
  <c r="U55" i="4"/>
  <c r="Q55" i="4"/>
  <c r="N55" i="4"/>
  <c r="X54" i="4"/>
  <c r="U54" i="4"/>
  <c r="Q54" i="4"/>
  <c r="N54" i="4"/>
  <c r="X53" i="4"/>
  <c r="U53" i="4"/>
  <c r="Q53" i="4"/>
  <c r="N53" i="4"/>
  <c r="X52" i="4"/>
  <c r="U52" i="4"/>
  <c r="Q52" i="4"/>
  <c r="N52" i="4"/>
  <c r="X51" i="4"/>
  <c r="U51" i="4"/>
  <c r="Q51" i="4"/>
  <c r="N51" i="4"/>
  <c r="X50" i="4"/>
  <c r="U50" i="4"/>
  <c r="Q50" i="4"/>
  <c r="N50" i="4"/>
  <c r="X49" i="4"/>
  <c r="U49" i="4"/>
  <c r="Q49" i="4"/>
  <c r="N49" i="4"/>
  <c r="X48" i="4"/>
  <c r="U48" i="4"/>
  <c r="Q48" i="4"/>
  <c r="N48" i="4"/>
  <c r="X47" i="4"/>
  <c r="U47" i="4"/>
  <c r="Q47" i="4"/>
  <c r="N47" i="4"/>
  <c r="X46" i="4"/>
  <c r="U46" i="4"/>
  <c r="Q46" i="4"/>
  <c r="N46" i="4"/>
  <c r="X45" i="4"/>
  <c r="U45" i="4"/>
  <c r="Q45" i="4"/>
  <c r="N45" i="4"/>
  <c r="X44" i="4"/>
  <c r="U44" i="4"/>
  <c r="Q44" i="4"/>
  <c r="N44" i="4"/>
  <c r="X43" i="4"/>
  <c r="U43" i="4"/>
  <c r="Q43" i="4"/>
  <c r="N43" i="4"/>
  <c r="X42" i="4"/>
  <c r="U42" i="4"/>
  <c r="Q42" i="4"/>
  <c r="N42" i="4"/>
  <c r="X41" i="4"/>
  <c r="U41" i="4"/>
  <c r="Q41" i="4"/>
  <c r="N41" i="4"/>
  <c r="X40" i="4"/>
  <c r="U40" i="4"/>
  <c r="Q40" i="4"/>
  <c r="N40" i="4"/>
  <c r="X39" i="4"/>
  <c r="U39" i="4"/>
  <c r="Q39" i="4"/>
  <c r="N39" i="4"/>
  <c r="X38" i="4"/>
  <c r="U38" i="4"/>
  <c r="Q38" i="4"/>
  <c r="N38" i="4"/>
  <c r="X37" i="4"/>
  <c r="U37" i="4"/>
  <c r="Q37" i="4"/>
  <c r="N37" i="4"/>
  <c r="X36" i="4"/>
  <c r="U36" i="4"/>
  <c r="Q36" i="4"/>
  <c r="N36" i="4"/>
  <c r="X35" i="4"/>
  <c r="U35" i="4"/>
  <c r="Q35" i="4"/>
  <c r="N35" i="4"/>
  <c r="X34" i="4"/>
  <c r="U34" i="4"/>
  <c r="Q34" i="4"/>
  <c r="N34" i="4"/>
  <c r="X33" i="4"/>
  <c r="U33" i="4"/>
  <c r="Q33" i="4"/>
  <c r="N33" i="4"/>
  <c r="X32" i="4"/>
  <c r="U32" i="4"/>
  <c r="Q32" i="4"/>
  <c r="N32" i="4"/>
  <c r="X31" i="4"/>
  <c r="U31" i="4"/>
  <c r="Q31" i="4"/>
  <c r="N31" i="4"/>
  <c r="X30" i="4"/>
  <c r="U30" i="4"/>
  <c r="Q30" i="4"/>
  <c r="N30" i="4"/>
  <c r="X29" i="4"/>
  <c r="U29" i="4"/>
  <c r="Q29" i="4"/>
  <c r="N29" i="4"/>
  <c r="X28" i="4"/>
  <c r="U28" i="4"/>
  <c r="Q28" i="4"/>
  <c r="N28" i="4"/>
  <c r="X27" i="4"/>
  <c r="U27" i="4"/>
  <c r="Q27" i="4"/>
  <c r="N27" i="4"/>
  <c r="X26" i="4"/>
  <c r="U26" i="4"/>
  <c r="Q26" i="4"/>
  <c r="N26" i="4"/>
  <c r="X25" i="4"/>
  <c r="U25" i="4"/>
  <c r="Q25" i="4"/>
  <c r="N25" i="4"/>
  <c r="X24" i="4"/>
  <c r="U24" i="4"/>
  <c r="Q24" i="4"/>
  <c r="N24" i="4"/>
  <c r="X23" i="4"/>
  <c r="U23" i="4"/>
  <c r="Q23" i="4"/>
  <c r="N23" i="4"/>
  <c r="X22" i="4"/>
  <c r="U22" i="4"/>
  <c r="Q22" i="4"/>
  <c r="N22" i="4"/>
  <c r="X21" i="4"/>
  <c r="U21" i="4"/>
  <c r="Q21" i="4"/>
  <c r="N21" i="4"/>
  <c r="X20" i="4"/>
  <c r="U20" i="4"/>
  <c r="Q20" i="4"/>
  <c r="N20" i="4"/>
  <c r="X19" i="4"/>
  <c r="U19" i="4"/>
  <c r="Q19" i="4"/>
  <c r="N19" i="4"/>
  <c r="X18" i="4"/>
  <c r="U18" i="4"/>
  <c r="Q18" i="4"/>
  <c r="N18" i="4"/>
  <c r="X17" i="4"/>
  <c r="U17" i="4"/>
  <c r="Q17" i="4"/>
  <c r="N17" i="4"/>
  <c r="X16" i="4"/>
  <c r="U16" i="4"/>
  <c r="Q16" i="4"/>
  <c r="N16" i="4"/>
  <c r="X15" i="4"/>
  <c r="U15" i="4"/>
  <c r="Q15" i="4"/>
  <c r="N15" i="4"/>
  <c r="X14" i="4"/>
  <c r="U14" i="4"/>
  <c r="Q14" i="4"/>
  <c r="N14" i="4"/>
  <c r="X13" i="4"/>
  <c r="U13" i="4"/>
  <c r="Q13" i="4"/>
  <c r="N13" i="4"/>
  <c r="X12" i="4"/>
  <c r="U12" i="4"/>
  <c r="Q12" i="4"/>
  <c r="N12" i="4"/>
  <c r="X11" i="4"/>
  <c r="U11" i="4"/>
  <c r="Q11" i="4"/>
  <c r="N11" i="4"/>
  <c r="X10" i="4"/>
  <c r="U10" i="4"/>
  <c r="Q10" i="4"/>
  <c r="N10" i="4"/>
  <c r="X9" i="4"/>
  <c r="U9" i="4"/>
  <c r="Q9" i="4"/>
  <c r="N9" i="4"/>
  <c r="X143" i="3"/>
  <c r="U143" i="3"/>
  <c r="Q143" i="3"/>
  <c r="N143" i="3"/>
  <c r="X142" i="3"/>
  <c r="U142" i="3"/>
  <c r="Q142" i="3"/>
  <c r="N142" i="3"/>
  <c r="X141" i="3"/>
  <c r="U141" i="3"/>
  <c r="Q141" i="3"/>
  <c r="N141" i="3"/>
  <c r="X140" i="3"/>
  <c r="U140" i="3"/>
  <c r="Q140" i="3"/>
  <c r="N140" i="3"/>
  <c r="X139" i="3"/>
  <c r="U139" i="3"/>
  <c r="Q139" i="3"/>
  <c r="N139" i="3"/>
  <c r="X138" i="3"/>
  <c r="U138" i="3"/>
  <c r="Q138" i="3"/>
  <c r="N138" i="3"/>
  <c r="X137" i="3"/>
  <c r="U137" i="3"/>
  <c r="Q137" i="3"/>
  <c r="N137" i="3"/>
  <c r="X136" i="3"/>
  <c r="U136" i="3"/>
  <c r="Q136" i="3"/>
  <c r="N136" i="3"/>
  <c r="X135" i="3"/>
  <c r="U135" i="3"/>
  <c r="Q135" i="3"/>
  <c r="N135" i="3"/>
  <c r="X134" i="3"/>
  <c r="U134" i="3"/>
  <c r="Q134" i="3"/>
  <c r="N134" i="3"/>
  <c r="X133" i="3"/>
  <c r="U133" i="3"/>
  <c r="Q133" i="3"/>
  <c r="N133" i="3"/>
  <c r="X132" i="3"/>
  <c r="U132" i="3"/>
  <c r="Q132" i="3"/>
  <c r="N132" i="3"/>
  <c r="X131" i="3"/>
  <c r="U131" i="3"/>
  <c r="Q131" i="3"/>
  <c r="N131" i="3"/>
  <c r="X130" i="3"/>
  <c r="U130" i="3"/>
  <c r="Q130" i="3"/>
  <c r="N130" i="3"/>
  <c r="X129" i="3"/>
  <c r="U129" i="3"/>
  <c r="Q129" i="3"/>
  <c r="N129" i="3"/>
  <c r="X128" i="3"/>
  <c r="U128" i="3"/>
  <c r="Q128" i="3"/>
  <c r="N128" i="3"/>
  <c r="X127" i="3"/>
  <c r="U127" i="3"/>
  <c r="Q127" i="3"/>
  <c r="N127" i="3"/>
  <c r="X126" i="3"/>
  <c r="U126" i="3"/>
  <c r="Q126" i="3"/>
  <c r="N126" i="3"/>
  <c r="X125" i="3"/>
  <c r="U125" i="3"/>
  <c r="Q125" i="3"/>
  <c r="N125" i="3"/>
  <c r="X124" i="3"/>
  <c r="U124" i="3"/>
  <c r="Q124" i="3"/>
  <c r="N124" i="3"/>
  <c r="X123" i="3"/>
  <c r="U123" i="3"/>
  <c r="Q123" i="3"/>
  <c r="N123" i="3"/>
  <c r="X122" i="3"/>
  <c r="U122" i="3"/>
  <c r="Q122" i="3"/>
  <c r="N122" i="3"/>
  <c r="X121" i="3"/>
  <c r="U121" i="3"/>
  <c r="Q121" i="3"/>
  <c r="N121" i="3"/>
  <c r="X120" i="3"/>
  <c r="U120" i="3"/>
  <c r="Q120" i="3"/>
  <c r="N120" i="3"/>
  <c r="X119" i="3"/>
  <c r="U119" i="3"/>
  <c r="Q119" i="3"/>
  <c r="N119" i="3"/>
  <c r="X118" i="3"/>
  <c r="U118" i="3"/>
  <c r="Q118" i="3"/>
  <c r="N118" i="3"/>
  <c r="X117" i="3"/>
  <c r="U117" i="3"/>
  <c r="Q117" i="3"/>
  <c r="N117" i="3"/>
  <c r="X116" i="3"/>
  <c r="U116" i="3"/>
  <c r="Q116" i="3"/>
  <c r="N116" i="3"/>
  <c r="X115" i="3"/>
  <c r="U115" i="3"/>
  <c r="Q115" i="3"/>
  <c r="N115" i="3"/>
  <c r="X114" i="3"/>
  <c r="U114" i="3"/>
  <c r="Q114" i="3"/>
  <c r="N114" i="3"/>
  <c r="X113" i="3"/>
  <c r="U113" i="3"/>
  <c r="Q113" i="3"/>
  <c r="N113" i="3"/>
  <c r="X112" i="3"/>
  <c r="U112" i="3"/>
  <c r="Q112" i="3"/>
  <c r="N112" i="3"/>
  <c r="X111" i="3"/>
  <c r="U111" i="3"/>
  <c r="Q111" i="3"/>
  <c r="N111" i="3"/>
  <c r="X110" i="3"/>
  <c r="U110" i="3"/>
  <c r="Q110" i="3"/>
  <c r="N110" i="3"/>
  <c r="X109" i="3"/>
  <c r="U109" i="3"/>
  <c r="Q109" i="3"/>
  <c r="N109" i="3"/>
  <c r="X108" i="3"/>
  <c r="U108" i="3"/>
  <c r="Q108" i="3"/>
  <c r="N108" i="3"/>
  <c r="X107" i="3"/>
  <c r="U107" i="3"/>
  <c r="Q107" i="3"/>
  <c r="N107" i="3"/>
  <c r="X106" i="3"/>
  <c r="U106" i="3"/>
  <c r="Q106" i="3"/>
  <c r="N106" i="3"/>
  <c r="X105" i="3"/>
  <c r="U105" i="3"/>
  <c r="Q105" i="3"/>
  <c r="N105" i="3"/>
  <c r="X104" i="3"/>
  <c r="U104" i="3"/>
  <c r="Q104" i="3"/>
  <c r="N104" i="3"/>
  <c r="X103" i="3"/>
  <c r="U103" i="3"/>
  <c r="Q103" i="3"/>
  <c r="N103" i="3"/>
  <c r="X102" i="3"/>
  <c r="U102" i="3"/>
  <c r="Q102" i="3"/>
  <c r="N102" i="3"/>
  <c r="X101" i="3"/>
  <c r="U101" i="3"/>
  <c r="Q101" i="3"/>
  <c r="N101" i="3"/>
  <c r="X100" i="3"/>
  <c r="U100" i="3"/>
  <c r="Q100" i="3"/>
  <c r="N100" i="3"/>
  <c r="X99" i="3"/>
  <c r="U99" i="3"/>
  <c r="Q99" i="3"/>
  <c r="N99" i="3"/>
  <c r="X98" i="3"/>
  <c r="U98" i="3"/>
  <c r="Q98" i="3"/>
  <c r="N98" i="3"/>
  <c r="X97" i="3"/>
  <c r="U97" i="3"/>
  <c r="Q97" i="3"/>
  <c r="N97" i="3"/>
  <c r="X96" i="3"/>
  <c r="U96" i="3"/>
  <c r="Q96" i="3"/>
  <c r="N96" i="3"/>
  <c r="X95" i="3"/>
  <c r="U95" i="3"/>
  <c r="Q95" i="3"/>
  <c r="N95" i="3"/>
  <c r="X94" i="3"/>
  <c r="U94" i="3"/>
  <c r="Q94" i="3"/>
  <c r="N94" i="3"/>
  <c r="X93" i="3"/>
  <c r="U93" i="3"/>
  <c r="Q93" i="3"/>
  <c r="N93" i="3"/>
  <c r="X92" i="3"/>
  <c r="U92" i="3"/>
  <c r="Q92" i="3"/>
  <c r="N92" i="3"/>
  <c r="X91" i="3"/>
  <c r="U91" i="3"/>
  <c r="Q91" i="3"/>
  <c r="N91" i="3"/>
  <c r="X90" i="3"/>
  <c r="U90" i="3"/>
  <c r="Q90" i="3"/>
  <c r="N90" i="3"/>
  <c r="X89" i="3"/>
  <c r="U89" i="3"/>
  <c r="Q89" i="3"/>
  <c r="N89" i="3"/>
  <c r="X88" i="3"/>
  <c r="U88" i="3"/>
  <c r="Q88" i="3"/>
  <c r="N88" i="3"/>
  <c r="X87" i="3"/>
  <c r="U87" i="3"/>
  <c r="Q87" i="3"/>
  <c r="N87" i="3"/>
  <c r="X86" i="3"/>
  <c r="U86" i="3"/>
  <c r="Q86" i="3"/>
  <c r="N86" i="3"/>
  <c r="X85" i="3"/>
  <c r="U85" i="3"/>
  <c r="Q85" i="3"/>
  <c r="N85" i="3"/>
  <c r="X84" i="3"/>
  <c r="U84" i="3"/>
  <c r="Q84" i="3"/>
  <c r="N84" i="3"/>
  <c r="X83" i="3"/>
  <c r="U83" i="3"/>
  <c r="Q83" i="3"/>
  <c r="N83" i="3"/>
  <c r="X82" i="3"/>
  <c r="U82" i="3"/>
  <c r="Q82" i="3"/>
  <c r="N82" i="3"/>
  <c r="X81" i="3"/>
  <c r="U81" i="3"/>
  <c r="Q81" i="3"/>
  <c r="N81" i="3"/>
  <c r="X80" i="3"/>
  <c r="U80" i="3"/>
  <c r="Q80" i="3"/>
  <c r="N80" i="3"/>
  <c r="X79" i="3"/>
  <c r="U79" i="3"/>
  <c r="Q79" i="3"/>
  <c r="N79" i="3"/>
  <c r="X78" i="3"/>
  <c r="U78" i="3"/>
  <c r="Q78" i="3"/>
  <c r="N78" i="3"/>
  <c r="X77" i="3"/>
  <c r="U77" i="3"/>
  <c r="Q77" i="3"/>
  <c r="N77" i="3"/>
  <c r="X76" i="3"/>
  <c r="U76" i="3"/>
  <c r="Q76" i="3"/>
  <c r="N76" i="3"/>
  <c r="X75" i="3"/>
  <c r="U75" i="3"/>
  <c r="Q75" i="3"/>
  <c r="N75" i="3"/>
  <c r="X74" i="3"/>
  <c r="U74" i="3"/>
  <c r="Q74" i="3"/>
  <c r="N74" i="3"/>
  <c r="X73" i="3"/>
  <c r="U73" i="3"/>
  <c r="Q73" i="3"/>
  <c r="N73" i="3"/>
  <c r="X72" i="3"/>
  <c r="U72" i="3"/>
  <c r="Q72" i="3"/>
  <c r="N72" i="3"/>
  <c r="X71" i="3"/>
  <c r="U71" i="3"/>
  <c r="Q71" i="3"/>
  <c r="N71" i="3"/>
  <c r="X70" i="3"/>
  <c r="U70" i="3"/>
  <c r="Q70" i="3"/>
  <c r="N70" i="3"/>
  <c r="X69" i="3"/>
  <c r="U69" i="3"/>
  <c r="Q69" i="3"/>
  <c r="N69" i="3"/>
  <c r="X68" i="3"/>
  <c r="U68" i="3"/>
  <c r="Q68" i="3"/>
  <c r="N68" i="3"/>
  <c r="X67" i="3"/>
  <c r="U67" i="3"/>
  <c r="Q67" i="3"/>
  <c r="N67" i="3"/>
  <c r="X66" i="3"/>
  <c r="U66" i="3"/>
  <c r="Q66" i="3"/>
  <c r="N66" i="3"/>
  <c r="X65" i="3"/>
  <c r="U65" i="3"/>
  <c r="Q65" i="3"/>
  <c r="N65" i="3"/>
  <c r="X64" i="3"/>
  <c r="U64" i="3"/>
  <c r="Q64" i="3"/>
  <c r="N64" i="3"/>
  <c r="X63" i="3"/>
  <c r="U63" i="3"/>
  <c r="Q63" i="3"/>
  <c r="N63" i="3"/>
  <c r="X62" i="3"/>
  <c r="U62" i="3"/>
  <c r="Q62" i="3"/>
  <c r="N62" i="3"/>
  <c r="X61" i="3"/>
  <c r="U61" i="3"/>
  <c r="Q61" i="3"/>
  <c r="N61" i="3"/>
  <c r="X60" i="3"/>
  <c r="U60" i="3"/>
  <c r="Q60" i="3"/>
  <c r="N60" i="3"/>
  <c r="X59" i="3"/>
  <c r="U59" i="3"/>
  <c r="Q59" i="3"/>
  <c r="N59" i="3"/>
  <c r="X58" i="3"/>
  <c r="U58" i="3"/>
  <c r="Q58" i="3"/>
  <c r="N58" i="3"/>
  <c r="X57" i="3"/>
  <c r="U57" i="3"/>
  <c r="Q57" i="3"/>
  <c r="N57" i="3"/>
  <c r="X56" i="3"/>
  <c r="U56" i="3"/>
  <c r="Q56" i="3"/>
  <c r="N56" i="3"/>
  <c r="X55" i="3"/>
  <c r="U55" i="3"/>
  <c r="Q55" i="3"/>
  <c r="N55" i="3"/>
  <c r="X54" i="3"/>
  <c r="U54" i="3"/>
  <c r="Q54" i="3"/>
  <c r="N54" i="3"/>
  <c r="X53" i="3"/>
  <c r="U53" i="3"/>
  <c r="Q53" i="3"/>
  <c r="N53" i="3"/>
  <c r="X52" i="3"/>
  <c r="U52" i="3"/>
  <c r="Q52" i="3"/>
  <c r="N52" i="3"/>
  <c r="X51" i="3"/>
  <c r="U51" i="3"/>
  <c r="Q51" i="3"/>
  <c r="N51" i="3"/>
  <c r="X50" i="3"/>
  <c r="U50" i="3"/>
  <c r="Q50" i="3"/>
  <c r="N50" i="3"/>
  <c r="X49" i="3"/>
  <c r="U49" i="3"/>
  <c r="Q49" i="3"/>
  <c r="N49" i="3"/>
  <c r="X48" i="3"/>
  <c r="U48" i="3"/>
  <c r="Q48" i="3"/>
  <c r="N48" i="3"/>
  <c r="X47" i="3"/>
  <c r="U47" i="3"/>
  <c r="Q47" i="3"/>
  <c r="N47" i="3"/>
  <c r="X46" i="3"/>
  <c r="U46" i="3"/>
  <c r="Q46" i="3"/>
  <c r="N46" i="3"/>
  <c r="X45" i="3"/>
  <c r="U45" i="3"/>
  <c r="Q45" i="3"/>
  <c r="N45" i="3"/>
  <c r="X44" i="3"/>
  <c r="U44" i="3"/>
  <c r="Q44" i="3"/>
  <c r="N44" i="3"/>
  <c r="X43" i="3"/>
  <c r="U43" i="3"/>
  <c r="Q43" i="3"/>
  <c r="N43" i="3"/>
  <c r="X42" i="3"/>
  <c r="U42" i="3"/>
  <c r="Q42" i="3"/>
  <c r="N42" i="3"/>
  <c r="X41" i="3"/>
  <c r="U41" i="3"/>
  <c r="Q41" i="3"/>
  <c r="N41" i="3"/>
  <c r="X40" i="3"/>
  <c r="U40" i="3"/>
  <c r="Q40" i="3"/>
  <c r="N40" i="3"/>
  <c r="X39" i="3"/>
  <c r="U39" i="3"/>
  <c r="Q39" i="3"/>
  <c r="N39" i="3"/>
  <c r="X38" i="3"/>
  <c r="U38" i="3"/>
  <c r="Q38" i="3"/>
  <c r="N38" i="3"/>
  <c r="X37" i="3"/>
  <c r="U37" i="3"/>
  <c r="Q37" i="3"/>
  <c r="N37" i="3"/>
  <c r="X36" i="3"/>
  <c r="U36" i="3"/>
  <c r="Q36" i="3"/>
  <c r="N36" i="3"/>
  <c r="X35" i="3"/>
  <c r="U35" i="3"/>
  <c r="Q35" i="3"/>
  <c r="N35" i="3"/>
  <c r="X34" i="3"/>
  <c r="U34" i="3"/>
  <c r="Q34" i="3"/>
  <c r="N34" i="3"/>
  <c r="X33" i="3"/>
  <c r="U33" i="3"/>
  <c r="Q33" i="3"/>
  <c r="N33" i="3"/>
  <c r="X32" i="3"/>
  <c r="U32" i="3"/>
  <c r="Q32" i="3"/>
  <c r="N32" i="3"/>
  <c r="X31" i="3"/>
  <c r="U31" i="3"/>
  <c r="Q31" i="3"/>
  <c r="N31" i="3"/>
  <c r="X30" i="3"/>
  <c r="U30" i="3"/>
  <c r="Q30" i="3"/>
  <c r="N30" i="3"/>
  <c r="X29" i="3"/>
  <c r="U29" i="3"/>
  <c r="Q29" i="3"/>
  <c r="N29" i="3"/>
  <c r="X28" i="3"/>
  <c r="U28" i="3"/>
  <c r="Q28" i="3"/>
  <c r="N28" i="3"/>
  <c r="X27" i="3"/>
  <c r="U27" i="3"/>
  <c r="Q27" i="3"/>
  <c r="N27" i="3"/>
  <c r="X26" i="3"/>
  <c r="U26" i="3"/>
  <c r="Q26" i="3"/>
  <c r="N26" i="3"/>
  <c r="X25" i="3"/>
  <c r="U25" i="3"/>
  <c r="Q25" i="3"/>
  <c r="N25" i="3"/>
  <c r="X24" i="3"/>
  <c r="U24" i="3"/>
  <c r="Q24" i="3"/>
  <c r="N24" i="3"/>
  <c r="X23" i="3"/>
  <c r="U23" i="3"/>
  <c r="Q23" i="3"/>
  <c r="N23" i="3"/>
  <c r="X22" i="3"/>
  <c r="U22" i="3"/>
  <c r="Q22" i="3"/>
  <c r="N22" i="3"/>
  <c r="X21" i="3"/>
  <c r="U21" i="3"/>
  <c r="Q21" i="3"/>
  <c r="N21" i="3"/>
  <c r="X20" i="3"/>
  <c r="U20" i="3"/>
  <c r="Q20" i="3"/>
  <c r="N20" i="3"/>
  <c r="X19" i="3"/>
  <c r="U19" i="3"/>
  <c r="Q19" i="3"/>
  <c r="N19" i="3"/>
  <c r="X18" i="3"/>
  <c r="U18" i="3"/>
  <c r="Q18" i="3"/>
  <c r="N18" i="3"/>
  <c r="X17" i="3"/>
  <c r="U17" i="3"/>
  <c r="Q17" i="3"/>
  <c r="N17" i="3"/>
  <c r="X16" i="3"/>
  <c r="U16" i="3"/>
  <c r="Q16" i="3"/>
  <c r="N16" i="3"/>
  <c r="X15" i="3"/>
  <c r="U15" i="3"/>
  <c r="Q15" i="3"/>
  <c r="N15" i="3"/>
  <c r="X14" i="3"/>
  <c r="U14" i="3"/>
  <c r="Q14" i="3"/>
  <c r="N14" i="3"/>
  <c r="X13" i="3"/>
  <c r="U13" i="3"/>
  <c r="Q13" i="3"/>
  <c r="N13" i="3"/>
  <c r="X12" i="3"/>
  <c r="U12" i="3"/>
  <c r="Q12" i="3"/>
  <c r="N12" i="3"/>
  <c r="X11" i="3"/>
  <c r="U11" i="3"/>
  <c r="Q11" i="3"/>
  <c r="N11" i="3"/>
  <c r="X10" i="3"/>
  <c r="U10" i="3"/>
  <c r="Q10" i="3"/>
  <c r="N10" i="3"/>
  <c r="X9" i="3"/>
  <c r="U9" i="3"/>
  <c r="Q9" i="3"/>
  <c r="N9" i="3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X103" i="2"/>
  <c r="X104" i="2"/>
  <c r="X105" i="2"/>
  <c r="X106" i="2"/>
  <c r="X107" i="2"/>
  <c r="X108" i="2"/>
  <c r="X109" i="2"/>
  <c r="X110" i="2"/>
  <c r="X111" i="2"/>
  <c r="X112" i="2"/>
  <c r="X113" i="2"/>
  <c r="X114" i="2"/>
  <c r="X115" i="2"/>
  <c r="X116" i="2"/>
  <c r="X117" i="2"/>
  <c r="X118" i="2"/>
  <c r="X119" i="2"/>
  <c r="X120" i="2"/>
  <c r="X121" i="2"/>
  <c r="X122" i="2"/>
  <c r="X123" i="2"/>
  <c r="X124" i="2"/>
  <c r="X125" i="2"/>
  <c r="X126" i="2"/>
  <c r="X127" i="2"/>
  <c r="X128" i="2"/>
  <c r="X129" i="2"/>
  <c r="X130" i="2"/>
  <c r="X131" i="2"/>
  <c r="X132" i="2"/>
  <c r="X133" i="2"/>
  <c r="X134" i="2"/>
  <c r="X135" i="2"/>
  <c r="X136" i="2"/>
  <c r="X137" i="2"/>
  <c r="X138" i="2"/>
  <c r="X139" i="2"/>
  <c r="X140" i="2"/>
  <c r="X141" i="2"/>
  <c r="X142" i="2"/>
  <c r="X143" i="2"/>
  <c r="X144" i="2"/>
  <c r="X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85" i="2"/>
  <c r="U86" i="2"/>
  <c r="U87" i="2"/>
  <c r="U88" i="2"/>
  <c r="U89" i="2"/>
  <c r="U90" i="2"/>
  <c r="U91" i="2"/>
  <c r="U92" i="2"/>
  <c r="U93" i="2"/>
  <c r="U94" i="2"/>
  <c r="U95" i="2"/>
  <c r="U96" i="2"/>
  <c r="U97" i="2"/>
  <c r="U98" i="2"/>
  <c r="U99" i="2"/>
  <c r="U100" i="2"/>
  <c r="U101" i="2"/>
  <c r="U102" i="2"/>
  <c r="U103" i="2"/>
  <c r="U104" i="2"/>
  <c r="U105" i="2"/>
  <c r="U106" i="2"/>
  <c r="U107" i="2"/>
  <c r="U108" i="2"/>
  <c r="U109" i="2"/>
  <c r="U110" i="2"/>
  <c r="U111" i="2"/>
  <c r="U112" i="2"/>
  <c r="U113" i="2"/>
  <c r="U114" i="2"/>
  <c r="U115" i="2"/>
  <c r="U116" i="2"/>
  <c r="U117" i="2"/>
  <c r="U118" i="2"/>
  <c r="U119" i="2"/>
  <c r="U120" i="2"/>
  <c r="U121" i="2"/>
  <c r="U122" i="2"/>
  <c r="U123" i="2"/>
  <c r="U124" i="2"/>
  <c r="U125" i="2"/>
  <c r="U126" i="2"/>
  <c r="U127" i="2"/>
  <c r="U128" i="2"/>
  <c r="U129" i="2"/>
  <c r="U130" i="2"/>
  <c r="U131" i="2"/>
  <c r="U132" i="2"/>
  <c r="U133" i="2"/>
  <c r="U134" i="2"/>
  <c r="U135" i="2"/>
  <c r="U136" i="2"/>
  <c r="U137" i="2"/>
  <c r="U138" i="2"/>
  <c r="U139" i="2"/>
  <c r="U140" i="2"/>
  <c r="U141" i="2"/>
  <c r="U142" i="2"/>
  <c r="U143" i="2"/>
  <c r="U144" i="2"/>
  <c r="U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0" i="2"/>
</calcChain>
</file>

<file path=xl/sharedStrings.xml><?xml version="1.0" encoding="utf-8"?>
<sst xmlns="http://schemas.openxmlformats.org/spreadsheetml/2006/main" count="4414" uniqueCount="475">
  <si>
    <t>Hospital ID</t>
  </si>
  <si>
    <t>Hospital Name</t>
  </si>
  <si>
    <t>Hospital City</t>
  </si>
  <si>
    <t>(# 0700)</t>
  </si>
  <si>
    <t>(# 0780)</t>
  </si>
  <si>
    <t>(# 0790)</t>
  </si>
  <si>
    <t>(# 0820)</t>
  </si>
  <si>
    <t>(# 0830)</t>
  </si>
  <si>
    <t>(# 0200)</t>
  </si>
  <si>
    <t>(# 0250)</t>
  </si>
  <si>
    <t>(# 0260)</t>
  </si>
  <si>
    <t>(# 0320)</t>
  </si>
  <si>
    <t>(# 0330)</t>
  </si>
  <si>
    <t>Institution</t>
  </si>
  <si>
    <t>Hospital</t>
  </si>
  <si>
    <t>(# 4504)</t>
  </si>
  <si>
    <t>Hospital County</t>
  </si>
  <si>
    <t>Report Year End Date</t>
  </si>
  <si>
    <t>(#4531)</t>
  </si>
  <si>
    <t>(#7082)</t>
  </si>
  <si>
    <t>Affiliation</t>
  </si>
  <si>
    <t>Hide Row and Column</t>
  </si>
  <si>
    <t>HIDE</t>
  </si>
  <si>
    <t>Health Economics Program</t>
  </si>
  <si>
    <t>COLUMN</t>
  </si>
  <si>
    <t>Minnesota Department of Health</t>
  </si>
  <si>
    <t>Institution and Hospital Margin Data</t>
  </si>
  <si>
    <r>
      <t>CAH</t>
    </r>
    <r>
      <rPr>
        <b/>
        <vertAlign val="superscript"/>
        <sz val="10"/>
        <rFont val="Arial"/>
        <family val="2"/>
      </rPr>
      <t>1</t>
    </r>
  </si>
  <si>
    <r>
      <t>Licensed Beds</t>
    </r>
    <r>
      <rPr>
        <b/>
        <vertAlign val="superscript"/>
        <sz val="10"/>
        <rFont val="Arial"/>
        <family val="2"/>
      </rPr>
      <t>2</t>
    </r>
  </si>
  <si>
    <r>
      <t>Licensed Bassinets</t>
    </r>
    <r>
      <rPr>
        <b/>
        <vertAlign val="superscript"/>
        <sz val="10"/>
        <rFont val="Arial"/>
        <family val="2"/>
      </rPr>
      <t>3</t>
    </r>
  </si>
  <si>
    <r>
      <t>Available Beds</t>
    </r>
    <r>
      <rPr>
        <b/>
        <vertAlign val="superscript"/>
        <sz val="10"/>
        <rFont val="Arial"/>
        <family val="2"/>
      </rPr>
      <t>4</t>
    </r>
  </si>
  <si>
    <r>
      <t>Income/(Loss) from Operations</t>
    </r>
    <r>
      <rPr>
        <b/>
        <vertAlign val="superscript"/>
        <sz val="10"/>
        <rFont val="Arial"/>
        <family val="2"/>
      </rPr>
      <t>5</t>
    </r>
    <r>
      <rPr>
        <b/>
        <sz val="10"/>
        <rFont val="Arial"/>
        <family val="2"/>
      </rPr>
      <t xml:space="preserve"> (Institution)</t>
    </r>
  </si>
  <si>
    <r>
      <t>Total Operating Revenue</t>
    </r>
    <r>
      <rPr>
        <b/>
        <vertAlign val="superscript"/>
        <sz val="10"/>
        <rFont val="Arial"/>
        <family val="2"/>
      </rPr>
      <t>6</t>
    </r>
    <r>
      <rPr>
        <b/>
        <sz val="10"/>
        <rFont val="Arial"/>
        <family val="2"/>
      </rPr>
      <t xml:space="preserve"> (Institution)</t>
    </r>
  </si>
  <si>
    <r>
      <t>Total Operating Expenses</t>
    </r>
    <r>
      <rPr>
        <b/>
        <vertAlign val="superscript"/>
        <sz val="10"/>
        <rFont val="Arial"/>
        <family val="2"/>
      </rPr>
      <t>7*</t>
    </r>
    <r>
      <rPr>
        <b/>
        <sz val="10"/>
        <rFont val="Arial"/>
        <family val="2"/>
      </rPr>
      <t xml:space="preserve"> (Institution)</t>
    </r>
  </si>
  <si>
    <r>
      <t>Operating Margin</t>
    </r>
    <r>
      <rPr>
        <b/>
        <vertAlign val="superscript"/>
        <sz val="10"/>
        <rFont val="Arial"/>
        <family val="2"/>
      </rPr>
      <t>8</t>
    </r>
    <r>
      <rPr>
        <b/>
        <sz val="10"/>
        <rFont val="Arial"/>
        <family val="2"/>
      </rPr>
      <t xml:space="preserve"> (Institution)</t>
    </r>
  </si>
  <si>
    <r>
      <t>Total Non-Operating Revenue</t>
    </r>
    <r>
      <rPr>
        <b/>
        <vertAlign val="superscript"/>
        <sz val="10"/>
        <rFont val="Arial"/>
        <family val="2"/>
      </rPr>
      <t>9</t>
    </r>
    <r>
      <rPr>
        <b/>
        <sz val="10"/>
        <rFont val="Arial"/>
        <family val="2"/>
      </rPr>
      <t xml:space="preserve"> (Institution)</t>
    </r>
  </si>
  <si>
    <r>
      <t>Total Non-Operating Expenses</t>
    </r>
    <r>
      <rPr>
        <b/>
        <vertAlign val="superscript"/>
        <sz val="10"/>
        <rFont val="Arial"/>
        <family val="2"/>
      </rPr>
      <t>10</t>
    </r>
    <r>
      <rPr>
        <b/>
        <sz val="10"/>
        <rFont val="Arial"/>
        <family val="2"/>
      </rPr>
      <t xml:space="preserve"> (Institution)</t>
    </r>
  </si>
  <si>
    <r>
      <t>Profit Margin</t>
    </r>
    <r>
      <rPr>
        <b/>
        <vertAlign val="superscript"/>
        <sz val="10"/>
        <rFont val="Arial"/>
        <family val="2"/>
      </rPr>
      <t>11</t>
    </r>
    <r>
      <rPr>
        <b/>
        <sz val="10"/>
        <rFont val="Arial"/>
        <family val="2"/>
      </rPr>
      <t xml:space="preserve"> (Institution)</t>
    </r>
  </si>
  <si>
    <r>
      <t>Income / (Loss) From Hospital Operations</t>
    </r>
    <r>
      <rPr>
        <b/>
        <vertAlign val="superscript"/>
        <sz val="10"/>
        <rFont val="Arial"/>
        <family val="2"/>
      </rPr>
      <t>5</t>
    </r>
  </si>
  <si>
    <r>
      <t>Total Operating Revenue</t>
    </r>
    <r>
      <rPr>
        <b/>
        <vertAlign val="superscript"/>
        <sz val="10"/>
        <rFont val="Arial"/>
        <family val="2"/>
      </rPr>
      <t>6</t>
    </r>
  </si>
  <si>
    <r>
      <t>Total Operating Expenses</t>
    </r>
    <r>
      <rPr>
        <b/>
        <vertAlign val="superscript"/>
        <sz val="10"/>
        <rFont val="Arial"/>
        <family val="2"/>
      </rPr>
      <t>7*</t>
    </r>
  </si>
  <si>
    <r>
      <t>Operating Margin</t>
    </r>
    <r>
      <rPr>
        <b/>
        <vertAlign val="superscript"/>
        <sz val="10"/>
        <rFont val="Arial"/>
        <family val="2"/>
      </rPr>
      <t>8</t>
    </r>
  </si>
  <si>
    <r>
      <t>Total Non-Operating Revenue</t>
    </r>
    <r>
      <rPr>
        <b/>
        <vertAlign val="superscript"/>
        <sz val="10"/>
        <rFont val="Arial"/>
        <family val="2"/>
      </rPr>
      <t>9</t>
    </r>
  </si>
  <si>
    <r>
      <t>Total Non-Operating Expenses</t>
    </r>
    <r>
      <rPr>
        <b/>
        <vertAlign val="superscript"/>
        <sz val="10"/>
        <rFont val="Arial"/>
        <family val="2"/>
      </rPr>
      <t>10</t>
    </r>
  </si>
  <si>
    <r>
      <t>Profit Margin</t>
    </r>
    <r>
      <rPr>
        <b/>
        <vertAlign val="superscript"/>
        <sz val="10"/>
        <rFont val="Arial"/>
        <family val="2"/>
      </rPr>
      <t>11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</si>
  <si>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Critical Access Hospital (CAH) is a Federal designation for small, rural hospitals that meet a specific criteria.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</si>
  <si>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The number of beds licensed by the Department of Health, under Minnesota Statutes, sections 144.50 to 144.58.</t>
    </r>
  </si>
  <si>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The number of bassinets licensed by the Department of Health, under Minnesota Statutes, sections 144.50 to 144.58.</t>
    </r>
  </si>
  <si>
    <r>
      <rPr>
        <vertAlign val="superscript"/>
        <sz val="10"/>
        <rFont val="Arial"/>
        <family val="2"/>
      </rPr>
      <t>4</t>
    </r>
    <r>
      <rPr>
        <sz val="10"/>
        <rFont val="Arial"/>
        <family val="2"/>
      </rPr>
      <t xml:space="preserve"> Available Beds are the number of acute care beds that are immediately available for use or could be brought online within a short period of time.</t>
    </r>
  </si>
  <si>
    <r>
      <rPr>
        <vertAlign val="superscript"/>
        <sz val="10"/>
        <rFont val="Arial"/>
        <family val="2"/>
      </rPr>
      <t>5</t>
    </r>
    <r>
      <rPr>
        <sz val="10"/>
        <rFont val="Arial"/>
        <family val="2"/>
      </rPr>
      <t xml:space="preserve"> Total operating revenue less total operating expenses.</t>
    </r>
  </si>
  <si>
    <r>
      <rPr>
        <vertAlign val="superscript"/>
        <sz val="10"/>
        <rFont val="Arial"/>
        <family val="2"/>
      </rPr>
      <t xml:space="preserve">6 </t>
    </r>
    <r>
      <rPr>
        <sz val="10"/>
        <rFont val="Arial"/>
        <family val="2"/>
      </rPr>
      <t>The sum of net patient revenue and total other operating revenue.</t>
    </r>
  </si>
  <si>
    <r>
      <rPr>
        <vertAlign val="superscript"/>
        <sz val="10"/>
        <rFont val="Arial"/>
        <family val="2"/>
      </rPr>
      <t>7</t>
    </r>
    <r>
      <rPr>
        <sz val="10"/>
        <rFont val="Arial"/>
        <family val="2"/>
      </rPr>
      <t xml:space="preserve"> Total cost incurred to maintain and develop the operation of the facility. FASB Accounting Rules change: Effective 2013 Provision for Bad Debt is an Adjustment (negative number) not a Natural Expense (positive number)</t>
    </r>
  </si>
  <si>
    <r>
      <rPr>
        <vertAlign val="superscript"/>
        <sz val="10"/>
        <rFont val="Arial"/>
        <family val="2"/>
      </rPr>
      <t>8</t>
    </r>
    <r>
      <rPr>
        <sz val="10"/>
        <rFont val="Arial"/>
        <family val="2"/>
      </rPr>
      <t xml:space="preserve"> Operating income (excess operating revenue over operating expenses) as a percent of operating revenue</t>
    </r>
  </si>
  <si>
    <r>
      <rPr>
        <vertAlign val="superscript"/>
        <sz val="10"/>
        <rFont val="Arial"/>
        <family val="2"/>
      </rPr>
      <t>9</t>
    </r>
    <r>
      <rPr>
        <sz val="10"/>
        <rFont val="Arial"/>
        <family val="2"/>
      </rPr>
      <t xml:space="preserve"> Revenue received that is unrelated to hospital operations, such as investments or public funding.</t>
    </r>
  </si>
  <si>
    <r>
      <rPr>
        <vertAlign val="superscript"/>
        <sz val="10"/>
        <rFont val="Arial"/>
        <family val="2"/>
      </rPr>
      <t>10</t>
    </r>
    <r>
      <rPr>
        <sz val="10"/>
        <rFont val="Arial"/>
        <family val="2"/>
      </rPr>
      <t xml:space="preserve"> Costs of disposal of assets, investments or other losses unrelated to hospital operations.</t>
    </r>
  </si>
  <si>
    <r>
      <rPr>
        <vertAlign val="superscript"/>
        <sz val="10"/>
        <rFont val="Arial"/>
        <family val="2"/>
      </rPr>
      <t>11</t>
    </r>
    <r>
      <rPr>
        <sz val="10"/>
        <rFont val="Arial"/>
        <family val="2"/>
      </rPr>
      <t xml:space="preserve"> Net income (excess revenue over expenses) as a percent of revenue</t>
    </r>
  </si>
  <si>
    <t>*United Hospital in St. Paul includes all data from the hospitals previously under separate licenses (2021 and prior) as United Hospital - St. Paul and Regina Hospital - Hastings.</t>
  </si>
  <si>
    <t xml:space="preserve">**Mercy Hospital in Coon Rapids includes all data from the hospitals previously under separate licenses (2016 and prior) as Mercy Hospital - Coon Rapids and Unity Hospital - Fridley. </t>
  </si>
  <si>
    <t>*****Children's Health Care dba Children's Hospitals and Clinics of Minnesota includes all data from the hospitals previously under separate licenses (2010 and prior) as Children's Health Care - St. Paul and Children's Health Care - Minneapolis.</t>
  </si>
  <si>
    <t>****Mayo Clinic Hospital - Rochester includes all data from the hospitals previously under separate licenses (2013 and prior) as Mayo Clinic Methodist Hospital and Saint Marys Hospital.</t>
  </si>
  <si>
    <t>***Mayo Clinic Health System - Albert Lea includes all data from the hospitals previously under separate licenses (2014 and prior) as Mayo Clinic Health System - Albert Lea and Mayo Clinic Health System - Austin.</t>
  </si>
  <si>
    <t>Essentia Health Ada</t>
  </si>
  <si>
    <t>Essentia Health</t>
  </si>
  <si>
    <t>Ada</t>
  </si>
  <si>
    <t>Norman</t>
  </si>
  <si>
    <t>Yes</t>
  </si>
  <si>
    <t>Riverwood Healthcare Center</t>
  </si>
  <si>
    <t>No Affiliation</t>
  </si>
  <si>
    <t>Aitkin</t>
  </si>
  <si>
    <t>Mayo Clinic</t>
  </si>
  <si>
    <t>Albert Lea</t>
  </si>
  <si>
    <t>Freeborn</t>
  </si>
  <si>
    <t>No</t>
  </si>
  <si>
    <t>Alomere Health</t>
  </si>
  <si>
    <t>Alexandria</t>
  </si>
  <si>
    <t>Douglas</t>
  </si>
  <si>
    <t>Community Behavioral Health Hospital-Alexandria</t>
  </si>
  <si>
    <t>Dept of Human Services, State of MN</t>
  </si>
  <si>
    <t>Community Behavioral Health Hospital - Annandale</t>
  </si>
  <si>
    <t>Annandale</t>
  </si>
  <si>
    <t>Wright</t>
  </si>
  <si>
    <t>Anoka Metro Regional Treatment Center</t>
  </si>
  <si>
    <t>Anoka</t>
  </si>
  <si>
    <t>Appleton Area Health</t>
  </si>
  <si>
    <t>Appleton</t>
  </si>
  <si>
    <t>Swift</t>
  </si>
  <si>
    <t>Ridgeview Sibley Medical Center</t>
  </si>
  <si>
    <t>Ridgeview Medical Center</t>
  </si>
  <si>
    <t>Arlington</t>
  </si>
  <si>
    <t>Sibley</t>
  </si>
  <si>
    <t>Essentia Health Northern Pines</t>
  </si>
  <si>
    <t>Aurora</t>
  </si>
  <si>
    <t>St. Louis</t>
  </si>
  <si>
    <t>Sanford Bagley Medical Center</t>
  </si>
  <si>
    <t>Sanford Health</t>
  </si>
  <si>
    <t>Bagley</t>
  </si>
  <si>
    <t>Clearwater</t>
  </si>
  <si>
    <t>CHI LakeWood Health</t>
  </si>
  <si>
    <t>Catholic Health Initiatives</t>
  </si>
  <si>
    <t>Baudette</t>
  </si>
  <si>
    <t>Lake Of The Woods</t>
  </si>
  <si>
    <t>Community Behavioral Health Hospital - Baxter</t>
  </si>
  <si>
    <t>Baxter</t>
  </si>
  <si>
    <t>Crow Wing</t>
  </si>
  <si>
    <t>Community Behavioral Health Hospital - Bemidji</t>
  </si>
  <si>
    <t>Bemidji</t>
  </si>
  <si>
    <t>Beltrami</t>
  </si>
  <si>
    <t>Sanford Bemidji Medical Center</t>
  </si>
  <si>
    <t>CentraCare Health System</t>
  </si>
  <si>
    <t>Benson</t>
  </si>
  <si>
    <t>Bigfork Valley Hospital</t>
  </si>
  <si>
    <t>Bigfork</t>
  </si>
  <si>
    <t>Itasca</t>
  </si>
  <si>
    <t>United Hospital District</t>
  </si>
  <si>
    <t>Blue Earth</t>
  </si>
  <si>
    <t>Faribault</t>
  </si>
  <si>
    <t>Essentia Health-St. Joseph's Medical Center</t>
  </si>
  <si>
    <t>Brainerd</t>
  </si>
  <si>
    <t>CHI St. Francis Health</t>
  </si>
  <si>
    <t>Breckenridge</t>
  </si>
  <si>
    <t>Wilkin</t>
  </si>
  <si>
    <t>PrairieCare</t>
  </si>
  <si>
    <t>Brooklyn Park</t>
  </si>
  <si>
    <t>Hennepin</t>
  </si>
  <si>
    <t>Buffalo Hospital</t>
  </si>
  <si>
    <t>Allina Health System</t>
  </si>
  <si>
    <t>Buffalo</t>
  </si>
  <si>
    <t>M Health Fairview Ridges Hospital</t>
  </si>
  <si>
    <t>M Health Fairview</t>
  </si>
  <si>
    <t>Burnsville</t>
  </si>
  <si>
    <t>Dakota</t>
  </si>
  <si>
    <t>Cambridge Medical Center</t>
  </si>
  <si>
    <t>Cambridge</t>
  </si>
  <si>
    <t>Isanti</t>
  </si>
  <si>
    <t>Sanford Canby Medical Center</t>
  </si>
  <si>
    <t>Canby</t>
  </si>
  <si>
    <t>Yellow Medicine</t>
  </si>
  <si>
    <t>Mayo Clinic Health System in Cannon Falls</t>
  </si>
  <si>
    <t>Cannon Falls</t>
  </si>
  <si>
    <t>Goodhue</t>
  </si>
  <si>
    <t>Community Memorial Hospital</t>
  </si>
  <si>
    <t>Cloquet</t>
  </si>
  <si>
    <t>Carlton</t>
  </si>
  <si>
    <t>Cook Hospital &amp; Care Center</t>
  </si>
  <si>
    <t>Cook</t>
  </si>
  <si>
    <t>Coon Rapids</t>
  </si>
  <si>
    <t>RiverView Health</t>
  </si>
  <si>
    <t>Crookston</t>
  </si>
  <si>
    <t>Polk</t>
  </si>
  <si>
    <t>Cuyuna Regional Medical Center</t>
  </si>
  <si>
    <t>Crosby</t>
  </si>
  <si>
    <t>Johnson Memorial Health Services</t>
  </si>
  <si>
    <t>Dawson</t>
  </si>
  <si>
    <t>Lac Qui Parle</t>
  </si>
  <si>
    <t>Essentia Health - Deer River</t>
  </si>
  <si>
    <t>Deer River</t>
  </si>
  <si>
    <t>St. Mary's Regional Health Center</t>
  </si>
  <si>
    <t>Detroit Lakes</t>
  </si>
  <si>
    <t>Becker</t>
  </si>
  <si>
    <t>Essentia Health Duluth</t>
  </si>
  <si>
    <t>Duluth</t>
  </si>
  <si>
    <t>Essentia Health St. Mary's Medical Center</t>
  </si>
  <si>
    <t>M Health Fairview Southdale Hospital</t>
  </si>
  <si>
    <t>Edina</t>
  </si>
  <si>
    <t>Prairie Ridge Hospital and Health Services</t>
  </si>
  <si>
    <t>Lake Region Healthcare - Fergus Falls</t>
  </si>
  <si>
    <t>Elbow Lake</t>
  </si>
  <si>
    <t>Grant</t>
  </si>
  <si>
    <t>Ely-Bloomenson Community Hospital</t>
  </si>
  <si>
    <t>Ely</t>
  </si>
  <si>
    <t>Mayo Clinic Health System in Fairmont</t>
  </si>
  <si>
    <t>Fairmont</t>
  </si>
  <si>
    <t>Martin</t>
  </si>
  <si>
    <t>Allina Health Faribault Medical Center</t>
  </si>
  <si>
    <t>Rice</t>
  </si>
  <si>
    <t>Community Behavioral Health Hospital - Fergus Falls</t>
  </si>
  <si>
    <t>Fergus Falls</t>
  </si>
  <si>
    <t>Otter Tail</t>
  </si>
  <si>
    <t>Lake Region Healthcare</t>
  </si>
  <si>
    <t>Essentia Health - Fosston</t>
  </si>
  <si>
    <t>Fosston</t>
  </si>
  <si>
    <t>Glencoe Regional Health</t>
  </si>
  <si>
    <t>Glencoe</t>
  </si>
  <si>
    <t>Mcleod</t>
  </si>
  <si>
    <t>Glacial Ridge Health System</t>
  </si>
  <si>
    <t>Glenwood</t>
  </si>
  <si>
    <t>Pope</t>
  </si>
  <si>
    <t>Regency Hospital of Minneapolis</t>
  </si>
  <si>
    <t>Select Medical Corporation</t>
  </si>
  <si>
    <t>Golden Valley</t>
  </si>
  <si>
    <t>Essentia Health - Graceville</t>
  </si>
  <si>
    <t>Graceville</t>
  </si>
  <si>
    <t>Big Stone</t>
  </si>
  <si>
    <t>North Shore Health</t>
  </si>
  <si>
    <t>Grand Marais</t>
  </si>
  <si>
    <t>Grand Itasca Clinic and Hospital</t>
  </si>
  <si>
    <t>Grand Rapids</t>
  </si>
  <si>
    <t>Avera Granite Falls</t>
  </si>
  <si>
    <t>Avera Health</t>
  </si>
  <si>
    <t>Granite Falls</t>
  </si>
  <si>
    <t>Kittson Memorial Healthcare Center</t>
  </si>
  <si>
    <t>Hallock</t>
  </si>
  <si>
    <t>Kittson</t>
  </si>
  <si>
    <t>Hendricks Community Hospital Association</t>
  </si>
  <si>
    <t>Hendricks</t>
  </si>
  <si>
    <t>Lincoln</t>
  </si>
  <si>
    <t>Fairview Range</t>
  </si>
  <si>
    <t>Hibbing</t>
  </si>
  <si>
    <t>Hutchinson Health</t>
  </si>
  <si>
    <t>HealthPartners, Inc.</t>
  </si>
  <si>
    <t>Hutchinson</t>
  </si>
  <si>
    <t>Rainy Lake Medical Center</t>
  </si>
  <si>
    <t>International Falls</t>
  </si>
  <si>
    <t>Koochiching</t>
  </si>
  <si>
    <t>Sanford Jackson Medical Center</t>
  </si>
  <si>
    <t>Jackson</t>
  </si>
  <si>
    <t>Mayo Clinic Health System in Lake City</t>
  </si>
  <si>
    <t>Lake City</t>
  </si>
  <si>
    <t>Ridgeview Le Sueur Medical Center</t>
  </si>
  <si>
    <t>Le Sueur</t>
  </si>
  <si>
    <t>Meeker Memorial Hospital</t>
  </si>
  <si>
    <t>Litchfield</t>
  </si>
  <si>
    <t>Meeker</t>
  </si>
  <si>
    <t>CHI St. Gabriel's Health</t>
  </si>
  <si>
    <t>Little Falls</t>
  </si>
  <si>
    <t>Morrison</t>
  </si>
  <si>
    <t>CentraCare Health System - Long Prairie</t>
  </si>
  <si>
    <t>Long Prairie</t>
  </si>
  <si>
    <t>Todd</t>
  </si>
  <si>
    <t>Sanford Luverne Medical Center</t>
  </si>
  <si>
    <t>Luverne</t>
  </si>
  <si>
    <t>Rock</t>
  </si>
  <si>
    <t>Madelia Health</t>
  </si>
  <si>
    <t>Madelia</t>
  </si>
  <si>
    <t>Watonwan</t>
  </si>
  <si>
    <t>Madison Hospital</t>
  </si>
  <si>
    <t>Madison</t>
  </si>
  <si>
    <t>Mahnomen Health Center</t>
  </si>
  <si>
    <t>Mahnomen</t>
  </si>
  <si>
    <t>Mayo Clinic Health System in Mankato</t>
  </si>
  <si>
    <t>Mankato</t>
  </si>
  <si>
    <t>Maple Grove Hospital</t>
  </si>
  <si>
    <t>North Memorial Health Care</t>
  </si>
  <si>
    <t>Maple Grove</t>
  </si>
  <si>
    <t>M Health Fairview St. John's Hospital</t>
  </si>
  <si>
    <t>Maplewood</t>
  </si>
  <si>
    <t>Ramsey</t>
  </si>
  <si>
    <t>Avera Marshall Regional Medical Center</t>
  </si>
  <si>
    <t>Marshall</t>
  </si>
  <si>
    <t>Lyon</t>
  </si>
  <si>
    <t>CentraCare Health - Melrose</t>
  </si>
  <si>
    <t>Melrose</t>
  </si>
  <si>
    <t>Stearns</t>
  </si>
  <si>
    <t>Abbott Northwestern Hospital</t>
  </si>
  <si>
    <t>Minneapolis</t>
  </si>
  <si>
    <t>Hennepin Healthcare</t>
  </si>
  <si>
    <t>M Health Fairview University of Minnesota Medical Center</t>
  </si>
  <si>
    <t>CCM Health</t>
  </si>
  <si>
    <t>Montevideo</t>
  </si>
  <si>
    <t>Chippewa</t>
  </si>
  <si>
    <t>CentraCare - Monticello</t>
  </si>
  <si>
    <t>Monticello</t>
  </si>
  <si>
    <t>Essentia Health Moose Lake</t>
  </si>
  <si>
    <t>Moose Lake</t>
  </si>
  <si>
    <t>Welia Health</t>
  </si>
  <si>
    <t>Mora</t>
  </si>
  <si>
    <t>Kanabec</t>
  </si>
  <si>
    <t>Morris</t>
  </si>
  <si>
    <t>Stevens</t>
  </si>
  <si>
    <t>Mayo Clinic Health System in New Prague</t>
  </si>
  <si>
    <t>New Prague</t>
  </si>
  <si>
    <t>Scott</t>
  </si>
  <si>
    <t>New Ulm Medical Center</t>
  </si>
  <si>
    <t>New Ulm</t>
  </si>
  <si>
    <t>Brown</t>
  </si>
  <si>
    <t>Northfield Hospital &amp; Clinics</t>
  </si>
  <si>
    <t>Northfield</t>
  </si>
  <si>
    <t>Olivia Hospital &amp; Clinic</t>
  </si>
  <si>
    <t>Olivia</t>
  </si>
  <si>
    <t>Renville</t>
  </si>
  <si>
    <t>Mille Lacs Health System</t>
  </si>
  <si>
    <t>Onamia</t>
  </si>
  <si>
    <t>Mille Lacs</t>
  </si>
  <si>
    <t>Ortonville Area Health Services</t>
  </si>
  <si>
    <t>Ortonville</t>
  </si>
  <si>
    <t>Owatonna Hospital</t>
  </si>
  <si>
    <t>Owatonna</t>
  </si>
  <si>
    <t>Steele</t>
  </si>
  <si>
    <t>CHI St. Joseph's Health</t>
  </si>
  <si>
    <t>Park Rapids</t>
  </si>
  <si>
    <t>Hubbard</t>
  </si>
  <si>
    <t>CentraCare - Paynesville</t>
  </si>
  <si>
    <t>Paynesville</t>
  </si>
  <si>
    <t>Perham Health</t>
  </si>
  <si>
    <t>Perham</t>
  </si>
  <si>
    <t>Pipestone County Medical Center</t>
  </si>
  <si>
    <t>Pipestone</t>
  </si>
  <si>
    <t>M Health Fairview Northland Medical Center</t>
  </si>
  <si>
    <t>Princeton</t>
  </si>
  <si>
    <t>Sherburne</t>
  </si>
  <si>
    <t>Mayo Clinic Health System in Red Wing</t>
  </si>
  <si>
    <t>Red Wing</t>
  </si>
  <si>
    <t>Carris Health - Redwood</t>
  </si>
  <si>
    <t>Redwood Falls</t>
  </si>
  <si>
    <t>Redwood</t>
  </si>
  <si>
    <t>North Memorial Health Hospital</t>
  </si>
  <si>
    <t>Robbinsdale</t>
  </si>
  <si>
    <t>Community Behavioral Health Hospital - Rochester</t>
  </si>
  <si>
    <t>Rochester</t>
  </si>
  <si>
    <t>Olmsted</t>
  </si>
  <si>
    <t>Olmsted Medical Center</t>
  </si>
  <si>
    <t>LifeCare Medical Center</t>
  </si>
  <si>
    <t>Roseau</t>
  </si>
  <si>
    <t>Essentia Health - Sandstone</t>
  </si>
  <si>
    <t>Sandstone</t>
  </si>
  <si>
    <t>Pine</t>
  </si>
  <si>
    <t>CentraCare - Sauk Centre</t>
  </si>
  <si>
    <t>Sauk Centre</t>
  </si>
  <si>
    <t>St. Francis Regional Medical Center</t>
  </si>
  <si>
    <t>Shakopee</t>
  </si>
  <si>
    <t>Murray County Medical Center</t>
  </si>
  <si>
    <t>Slayton</t>
  </si>
  <si>
    <t>Murray</t>
  </si>
  <si>
    <t>Sleepy Eye Medical Center</t>
  </si>
  <si>
    <t>Sleepy Eye</t>
  </si>
  <si>
    <t>Lakewood Health System</t>
  </si>
  <si>
    <t>Staples</t>
  </si>
  <si>
    <t>CentraCare - St. Cloud Hospital</t>
  </si>
  <si>
    <t>St. Cloud</t>
  </si>
  <si>
    <t>Lakeview Hospital</t>
  </si>
  <si>
    <t>Stillwater</t>
  </si>
  <si>
    <t>Washington</t>
  </si>
  <si>
    <t>Mayo Clinic Health System in St. James</t>
  </si>
  <si>
    <t>St. James</t>
  </si>
  <si>
    <t>Park Nicollet Methodist Hospital</t>
  </si>
  <si>
    <t>St. Louis Park</t>
  </si>
  <si>
    <t>Gillette Children's Specialty Healthcare</t>
  </si>
  <si>
    <t>St. Paul</t>
  </si>
  <si>
    <t>M Health Fairview Bethesda Hospital</t>
  </si>
  <si>
    <t>Regions Hospital</t>
  </si>
  <si>
    <t>River's Edge Hospital &amp; Clinic</t>
  </si>
  <si>
    <t>St. Peter</t>
  </si>
  <si>
    <t>Nicollet</t>
  </si>
  <si>
    <t>Sanford Behavioral Health Center</t>
  </si>
  <si>
    <t>Thief River Falls</t>
  </si>
  <si>
    <t>Pennington</t>
  </si>
  <si>
    <t>Sanford Thief River Falls Medical Center</t>
  </si>
  <si>
    <t>Sanford Tracy Medical Center</t>
  </si>
  <si>
    <t>Tracy</t>
  </si>
  <si>
    <t>Two Harbors</t>
  </si>
  <si>
    <t>Lake</t>
  </si>
  <si>
    <t>Avera Tyler</t>
  </si>
  <si>
    <t>Tyler</t>
  </si>
  <si>
    <t>Essentia Health Virginia</t>
  </si>
  <si>
    <t>Virginia</t>
  </si>
  <si>
    <t>Wabasha</t>
  </si>
  <si>
    <t>Waconia</t>
  </si>
  <si>
    <t>Carver</t>
  </si>
  <si>
    <t>Wadena</t>
  </si>
  <si>
    <t>North Valley Health Center</t>
  </si>
  <si>
    <t>Warren</t>
  </si>
  <si>
    <t>Mayo Clinic Health System in Waseca</t>
  </si>
  <si>
    <t>Waseca</t>
  </si>
  <si>
    <t>Sanford Westbrook Medical Center</t>
  </si>
  <si>
    <t>Westbrook</t>
  </si>
  <si>
    <t>Cottonwood</t>
  </si>
  <si>
    <t>Sanford Wheaton Medical Center</t>
  </si>
  <si>
    <t>Wheaton</t>
  </si>
  <si>
    <t>Traverse</t>
  </si>
  <si>
    <t>Carris Health - Rice Memorial Hospital</t>
  </si>
  <si>
    <t>Willmar</t>
  </si>
  <si>
    <t>Kandiyohi</t>
  </si>
  <si>
    <t>Community Adolescent Behavioral Health Services</t>
  </si>
  <si>
    <t>Windom Area Health</t>
  </si>
  <si>
    <t>Windom</t>
  </si>
  <si>
    <t>Winona Health Services</t>
  </si>
  <si>
    <t>Winona</t>
  </si>
  <si>
    <t>Woodbury</t>
  </si>
  <si>
    <t>Sanford Worthington Medical Center</t>
  </si>
  <si>
    <t>Worthington</t>
  </si>
  <si>
    <t>Nobles</t>
  </si>
  <si>
    <t>M Health Fairview Lakes Medical Center</t>
  </si>
  <si>
    <t>Wyoming</t>
  </si>
  <si>
    <t>Chisago</t>
  </si>
  <si>
    <t>copy calculation =IF(ISERROR((L9-M9)/ L9),"",((L9-M9)/ L9))</t>
  </si>
  <si>
    <t>copy calculation =IF(ISERROR(((L9+O9)-(M9+P9)) / (L9+O9)),"",(((L9+O9)-(M9+P9)) / (L9+O9)))</t>
  </si>
  <si>
    <t>copy calculation =IF(ISERROR((S9-T9)/S9),"",((S9-T9)/S9))</t>
  </si>
  <si>
    <t>copy calculation =IF(ISERROR(((S9+V9)-(T9+W9))/(S9+V9)),"",(((S9+V9)-(T9+W9))/(S9+V9)))</t>
  </si>
  <si>
    <t>Mayo Clinic Health System - Albert Lea and Austin***</t>
  </si>
  <si>
    <t>Mercy Hospital**</t>
  </si>
  <si>
    <t>Children's Minnesota*****</t>
  </si>
  <si>
    <t>Mayo Clinic Hospital - Rochester****</t>
  </si>
  <si>
    <t>United Hospital*</t>
  </si>
  <si>
    <t>Children's Hospitals and Clinics MN</t>
  </si>
  <si>
    <t>Gundersen Health System</t>
  </si>
  <si>
    <t>Astera Health</t>
  </si>
  <si>
    <t>HealthEast Woodwinds Hospital</t>
  </si>
  <si>
    <t>2024 Health Care Cost Information System (HCCIS) Data</t>
  </si>
  <si>
    <t>Current as of 01/16/2026</t>
  </si>
  <si>
    <t>06/30/2024</t>
  </si>
  <si>
    <t>09/30/2024</t>
  </si>
  <si>
    <t>12/31/2024</t>
  </si>
  <si>
    <t>CENTRACARE HEALTH - BENSON, LLC</t>
  </si>
  <si>
    <t>03/31/2024</t>
  </si>
  <si>
    <t>Aspirus St. Luke's Hospital</t>
  </si>
  <si>
    <t>Aspirus</t>
  </si>
  <si>
    <t>05/31/2024</t>
  </si>
  <si>
    <t>Stevens Community Medical Center, Inc</t>
  </si>
  <si>
    <t>Allina Health System; HealthPartners, Inc.</t>
  </si>
  <si>
    <t>Aspirus Lake View Hospital</t>
  </si>
  <si>
    <t>Gundersen St Elizabeth's Hospital and Clinics</t>
  </si>
  <si>
    <t>04/30/2024</t>
  </si>
  <si>
    <t>2023 Health Care Cost Information System (HCCIS) Data</t>
  </si>
  <si>
    <t>06/30/2023</t>
  </si>
  <si>
    <t>09/30/2023</t>
  </si>
  <si>
    <t>12/31/2023</t>
  </si>
  <si>
    <t>CENTRACARE HEALTH -BENSON, LLC</t>
  </si>
  <si>
    <t>03/31/2023</t>
  </si>
  <si>
    <t>St. Luke's Hospital</t>
  </si>
  <si>
    <t>St. Luke's Hospital, Duluth</t>
  </si>
  <si>
    <t>05/31/2023</t>
  </si>
  <si>
    <t>Stevens Community Medical Center</t>
  </si>
  <si>
    <t>Lake View Memorial Hospital</t>
  </si>
  <si>
    <t>Saint Elizabeth's Medical Center</t>
  </si>
  <si>
    <t>04/30/2023</t>
  </si>
  <si>
    <t>2022 Health Care Cost Information System (HCCIS) Data</t>
  </si>
  <si>
    <t>06/30/2022</t>
  </si>
  <si>
    <t>09/30/2022</t>
  </si>
  <si>
    <t>12/31/2022</t>
  </si>
  <si>
    <t>Swift County-Benson Health Services</t>
  </si>
  <si>
    <t>03/31/2022</t>
  </si>
  <si>
    <t>05/31/2022</t>
  </si>
  <si>
    <t>Saint Joseph's Hospital</t>
  </si>
  <si>
    <t>11/30/2022</t>
  </si>
  <si>
    <t>Tri-County Health Care</t>
  </si>
  <si>
    <t>04/30/2022</t>
  </si>
  <si>
    <t>Woodwinds Health Campus</t>
  </si>
  <si>
    <t>2021 Health Care Cost Information System (HCCIS) Data</t>
  </si>
  <si>
    <t>06/30/2021</t>
  </si>
  <si>
    <t>09/30/2021</t>
  </si>
  <si>
    <t>Mayo Clinic Health System - Albert Lea and Austin**</t>
  </si>
  <si>
    <t>12/31/2021</t>
  </si>
  <si>
    <t>Mercy Hospital*</t>
  </si>
  <si>
    <t>03/31/2021</t>
  </si>
  <si>
    <t>Regina Hospital</t>
  </si>
  <si>
    <t>Hastings</t>
  </si>
  <si>
    <t>05/31/2021</t>
  </si>
  <si>
    <t>M Health Fairview; North Memorial Health Care</t>
  </si>
  <si>
    <t>Children's Minnesota****</t>
  </si>
  <si>
    <t>Mayo Clinic Hospital - Rochester***</t>
  </si>
  <si>
    <t>United Hospital</t>
  </si>
  <si>
    <t>04/30/2021</t>
  </si>
  <si>
    <t xml:space="preserve">*Mercy Hospital in Coon Rapids includes all data from the hospitals previously under separate licenses (2016 and prior) as Mercy Hospital - Coon Rapids and Unity Hospital - Fridley. </t>
  </si>
  <si>
    <t>**Mayo Clinic Health System - Albert Lea includes all data from the hospitals previously under separate licenses (2014 and prior) as Mayo Clinic Health System - Albert Lea and Mayo Clinic Health System - Austin.</t>
  </si>
  <si>
    <t>***Mayo Clinic Hospital - Rochester includes all data from the hospitals previously under separate licenses (2013 and prior) as Mayo Clinic Methodist Hospital and Saint Marys Hospital.</t>
  </si>
  <si>
    <t>****Children's Health Care dba Children's Hospitals and Clinics of Minnesota includes all data from the hospitals previously under separate licenses (2010 and prior) as Children's Health Care - St. Paul and Children's Health Care - Minneapolis.</t>
  </si>
  <si>
    <t>2020 Health Care Cost Information System (HCCIS) Data</t>
  </si>
  <si>
    <t>06/30/2020</t>
  </si>
  <si>
    <t>09/30/2020</t>
  </si>
  <si>
    <t>12/31/2020</t>
  </si>
  <si>
    <t>St. Joseph's Medical Center</t>
  </si>
  <si>
    <t>03/31/2020</t>
  </si>
  <si>
    <t>Essentia Health - Duluth</t>
  </si>
  <si>
    <t>St. Mary's Medical Center</t>
  </si>
  <si>
    <t>District One Hospital</t>
  </si>
  <si>
    <t>St. Gabriel's Hospital</t>
  </si>
  <si>
    <t>Madelia Community Hospital Inc.</t>
  </si>
  <si>
    <t>05/31/2020</t>
  </si>
  <si>
    <t>CentraCare Health - Monticello</t>
  </si>
  <si>
    <t>Mercy Hospital</t>
  </si>
  <si>
    <t>07/31/2020</t>
  </si>
  <si>
    <t>CentraCare Health - Paynesville</t>
  </si>
  <si>
    <t>CentraCare Health - Sauk Centre</t>
  </si>
  <si>
    <t>St. Cloud Hospital</t>
  </si>
  <si>
    <t>04/30/2020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</si>
</sst>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&quot;$&quot;#,##0\ ;\(&quot;$&quot;#,##0\)"/>
    <numFmt numFmtId="165" formatCode="m/d"/>
    <numFmt numFmtId="166" formatCode="#,##0.0000"/>
    <numFmt numFmtId="167" formatCode="_(* #,##0_);_(* \(#,##0\);_(* &quot;-&quot;??_);_(@_)"/>
    <numFmt numFmtId="168" formatCode="_(* #,##0.0000_);_(* \(#,##0.0000\);_(* &quot;-&quot;??_);_(@_)"/>
    <numFmt numFmtId="169" formatCode="0.0000"/>
  </numFmts>
  <fonts count="19" x14ac:knownFonts="1">
    <font>
      <sz val="10"/>
      <name val="Arial"/>
    </font>
    <font>
      <b/>
      <sz val="18"/>
      <name val="Arial"/>
    </font>
    <font>
      <b/>
      <sz val="12"/>
      <name val="Arial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indexed="64"/>
      <name val="Arial"/>
      <family val="2"/>
    </font>
    <font>
      <b/>
      <sz val="10"/>
      <color indexed="64"/>
      <name val="Arial"/>
      <family val="2"/>
    </font>
    <font>
      <b/>
      <sz val="10"/>
      <color rgb="FFFF0000"/>
      <name val="Arial"/>
      <family val="2"/>
    </font>
    <font>
      <sz val="10"/>
      <name val="Arial"/>
    </font>
    <font>
      <sz val="11"/>
      <color rgb="FF000000"/>
      <name val="Arial"/>
      <family val="2"/>
    </font>
    <font>
      <sz val="12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9"/>
      </patternFill>
    </fill>
    <fill>
      <patternFill patternType="solid">
        <fgColor indexed="11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2">
    <border>
      <left/>
      <right/>
      <top/>
      <bottom/>
      <diagonal/>
    </border>
    <border>
      <left/>
      <right/>
      <top style="double">
        <color indexed="0"/>
      </top>
      <bottom/>
      <diagonal/>
    </border>
  </borders>
  <cellStyleXfs count="12">
    <xf numFmtId="0" fontId="0" fillId="0" borderId="0"/>
    <xf numFmtId="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0" fontId="6" fillId="0" borderId="1" applyNumberFormat="0" applyFont="0" applyBorder="0" applyAlignment="0" applyProtection="0"/>
    <xf numFmtId="0" fontId="8" fillId="0" borderId="0"/>
    <xf numFmtId="9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90">
    <xf numFmtId="0" fontId="0" fillId="0" borderId="0" xfId="0"/>
    <xf numFmtId="0" fontId="5" fillId="0" borderId="0" xfId="0" applyFont="1"/>
    <xf numFmtId="3" fontId="0" fillId="0" borderId="0" xfId="0" applyNumberFormat="1"/>
    <xf numFmtId="0" fontId="3" fillId="0" borderId="0" xfId="0" applyFont="1" applyBorder="1" applyAlignment="1">
      <alignment horizontal="center" vertical="center"/>
    </xf>
    <xf numFmtId="3" fontId="3" fillId="0" borderId="0" xfId="0" applyNumberFormat="1" applyFont="1" applyBorder="1" applyAlignment="1">
      <alignment horizontal="center" vertical="center"/>
    </xf>
    <xf numFmtId="0" fontId="0" fillId="0" borderId="0" xfId="0" applyNumberFormat="1"/>
    <xf numFmtId="0" fontId="3" fillId="0" borderId="0" xfId="0" applyFont="1" applyAlignment="1">
      <alignment horizontal="center" vertical="center"/>
    </xf>
    <xf numFmtId="0" fontId="0" fillId="4" borderId="0" xfId="0" applyFill="1"/>
    <xf numFmtId="0" fontId="3" fillId="4" borderId="0" xfId="0" applyFont="1" applyFill="1" applyBorder="1" applyAlignment="1">
      <alignment horizontal="center" vertical="center" wrapText="1"/>
    </xf>
    <xf numFmtId="166" fontId="10" fillId="0" borderId="0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0" xfId="0" applyNumberFormat="1" applyFont="1" applyAlignment="1">
      <alignment horizontal="center"/>
    </xf>
    <xf numFmtId="49" fontId="8" fillId="0" borderId="0" xfId="0" applyNumberFormat="1" applyFont="1"/>
    <xf numFmtId="3" fontId="8" fillId="0" borderId="0" xfId="0" applyNumberFormat="1" applyFont="1"/>
    <xf numFmtId="166" fontId="5" fillId="0" borderId="0" xfId="0" applyNumberFormat="1" applyFont="1" applyFill="1"/>
    <xf numFmtId="3" fontId="5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NumberFormat="1" applyFont="1"/>
    <xf numFmtId="166" fontId="5" fillId="0" borderId="0" xfId="0" applyNumberFormat="1" applyFont="1"/>
    <xf numFmtId="166" fontId="8" fillId="0" borderId="0" xfId="0" applyNumberFormat="1" applyFont="1"/>
    <xf numFmtId="3" fontId="5" fillId="0" borderId="0" xfId="0" applyNumberFormat="1" applyFont="1" applyBorder="1"/>
    <xf numFmtId="3" fontId="5" fillId="0" borderId="0" xfId="10" applyNumberFormat="1" applyFont="1" applyBorder="1"/>
    <xf numFmtId="3" fontId="5" fillId="0" borderId="0" xfId="10" applyNumberFormat="1" applyFont="1"/>
    <xf numFmtId="3" fontId="5" fillId="0" borderId="0" xfId="0" applyNumberFormat="1" applyFont="1" applyFill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8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right"/>
    </xf>
    <xf numFmtId="0" fontId="3" fillId="0" borderId="0" xfId="0" applyFont="1" applyBorder="1" applyAlignment="1">
      <alignment horizontal="right" vertical="center"/>
    </xf>
    <xf numFmtId="49" fontId="8" fillId="0" borderId="0" xfId="0" applyNumberFormat="1" applyFont="1" applyAlignment="1">
      <alignment horizontal="right"/>
    </xf>
    <xf numFmtId="0" fontId="5" fillId="0" borderId="0" xfId="0" applyFont="1" applyAlignment="1">
      <alignment horizontal="left"/>
    </xf>
    <xf numFmtId="0" fontId="12" fillId="5" borderId="0" xfId="0" applyFont="1" applyFill="1" applyBorder="1"/>
    <xf numFmtId="0" fontId="7" fillId="0" borderId="0" xfId="0" applyFont="1" applyFill="1" applyBorder="1" applyAlignment="1">
      <alignment vertical="center"/>
    </xf>
    <xf numFmtId="0" fontId="12" fillId="0" borderId="0" xfId="0" applyFont="1" applyFill="1" applyBorder="1"/>
    <xf numFmtId="0" fontId="12" fillId="0" borderId="0" xfId="0" applyFont="1" applyFill="1" applyBorder="1" applyAlignment="1">
      <alignment horizontal="left"/>
    </xf>
    <xf numFmtId="14" fontId="12" fillId="0" borderId="0" xfId="0" applyNumberFormat="1" applyFont="1" applyFill="1" applyBorder="1"/>
    <xf numFmtId="0" fontId="12" fillId="0" borderId="0" xfId="0" applyFont="1" applyFill="1" applyBorder="1" applyAlignment="1">
      <alignment horizontal="center"/>
    </xf>
    <xf numFmtId="0" fontId="13" fillId="0" borderId="0" xfId="0" applyFont="1" applyFill="1" applyBorder="1"/>
    <xf numFmtId="0" fontId="5" fillId="0" borderId="0" xfId="0" applyFont="1" applyFill="1" applyBorder="1"/>
    <xf numFmtId="0" fontId="7" fillId="0" borderId="0" xfId="0" applyFont="1" applyFill="1" applyBorder="1"/>
    <xf numFmtId="0" fontId="3" fillId="0" borderId="0" xfId="0" applyFont="1" applyBorder="1" applyAlignment="1">
      <alignment horizontal="center" wrapText="1"/>
    </xf>
    <xf numFmtId="3" fontId="3" fillId="0" borderId="0" xfId="0" applyNumberFormat="1" applyFont="1" applyBorder="1" applyAlignment="1">
      <alignment horizontal="center" wrapText="1"/>
    </xf>
    <xf numFmtId="166" fontId="3" fillId="0" borderId="0" xfId="0" applyNumberFormat="1" applyFont="1" applyBorder="1" applyAlignment="1">
      <alignment horizontal="center" wrapText="1"/>
    </xf>
    <xf numFmtId="0" fontId="3" fillId="0" borderId="0" xfId="0" applyFont="1" applyFill="1" applyBorder="1" applyAlignment="1">
      <alignment wrapText="1"/>
    </xf>
    <xf numFmtId="166" fontId="0" fillId="0" borderId="0" xfId="0" applyNumberFormat="1"/>
    <xf numFmtId="0" fontId="3" fillId="0" borderId="0" xfId="0" applyFont="1" applyBorder="1"/>
    <xf numFmtId="0" fontId="3" fillId="0" borderId="0" xfId="0" applyFont="1" applyBorder="1" applyAlignment="1">
      <alignment wrapText="1"/>
    </xf>
    <xf numFmtId="0" fontId="5" fillId="0" borderId="0" xfId="0" applyFont="1" applyFill="1"/>
    <xf numFmtId="0" fontId="16" fillId="0" borderId="0" xfId="0" applyFont="1" applyAlignment="1"/>
    <xf numFmtId="0" fontId="16" fillId="0" borderId="0" xfId="0" applyFont="1" applyFill="1" applyAlignment="1">
      <alignment horizontal="left"/>
    </xf>
    <xf numFmtId="0" fontId="0" fillId="0" borderId="0" xfId="0" applyAlignment="1">
      <alignment horizontal="left" indent="1"/>
    </xf>
    <xf numFmtId="167" fontId="0" fillId="0" borderId="0" xfId="10" applyNumberFormat="1" applyFont="1"/>
    <xf numFmtId="168" fontId="0" fillId="0" borderId="0" xfId="10" applyNumberFormat="1" applyFont="1"/>
    <xf numFmtId="0" fontId="17" fillId="0" borderId="0" xfId="0" applyFont="1"/>
    <xf numFmtId="167" fontId="17" fillId="0" borderId="0" xfId="10" applyNumberFormat="1" applyFont="1"/>
    <xf numFmtId="169" fontId="17" fillId="0" borderId="0" xfId="0" applyNumberFormat="1" applyFont="1"/>
    <xf numFmtId="169" fontId="17" fillId="0" borderId="0" xfId="11" applyNumberFormat="1" applyFont="1"/>
    <xf numFmtId="3" fontId="4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3" fontId="4" fillId="3" borderId="0" xfId="0" applyNumberFormat="1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12" fillId="5" borderId="0" xfId="0" applyFont="1" applyFill="1"/>
    <xf numFmtId="0" fontId="7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left"/>
    </xf>
    <xf numFmtId="14" fontId="12" fillId="0" borderId="0" xfId="0" applyNumberFormat="1" applyFont="1"/>
    <xf numFmtId="0" fontId="12" fillId="0" borderId="0" xfId="0" applyFont="1" applyAlignment="1">
      <alignment horizontal="center"/>
    </xf>
    <xf numFmtId="0" fontId="13" fillId="0" borderId="0" xfId="0" applyFont="1"/>
    <xf numFmtId="0" fontId="7" fillId="0" borderId="0" xfId="0" applyFont="1"/>
    <xf numFmtId="3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3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4" borderId="0" xfId="0" applyFont="1" applyFill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3" fontId="3" fillId="0" borderId="0" xfId="0" applyNumberFormat="1" applyFont="1" applyAlignment="1">
      <alignment horizontal="center" wrapText="1"/>
    </xf>
    <xf numFmtId="166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166" fontId="10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168" fontId="5" fillId="0" borderId="0" xfId="10" applyNumberFormat="1" applyFont="1"/>
  </cellXfs>
  <cellStyles count="12">
    <cellStyle name="Comma" xfId="10" builtinId="3"/>
    <cellStyle name="Comma0" xfId="1" xr:uid="{00000000-0005-0000-0000-000001000000}"/>
    <cellStyle name="Currency0" xfId="2" xr:uid="{00000000-0005-0000-0000-000002000000}"/>
    <cellStyle name="Date" xfId="3" xr:uid="{00000000-0005-0000-0000-000003000000}"/>
    <cellStyle name="Fixed" xfId="4" xr:uid="{00000000-0005-0000-0000-000004000000}"/>
    <cellStyle name="Heading 1" xfId="5" builtinId="16" customBuiltin="1"/>
    <cellStyle name="Heading 2" xfId="6" builtinId="17" customBuiltin="1"/>
    <cellStyle name="Normal" xfId="0" builtinId="0"/>
    <cellStyle name="Normal 2" xfId="8" xr:uid="{00000000-0005-0000-0000-000008000000}"/>
    <cellStyle name="Percent" xfId="11" builtinId="5"/>
    <cellStyle name="Percent 2" xfId="9" xr:uid="{00000000-0005-0000-0000-000009000000}"/>
    <cellStyle name="Total" xfId="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V169"/>
  <sheetViews>
    <sheetView topLeftCell="B1" zoomScaleNormal="100" workbookViewId="0">
      <selection sqref="A1:XFD1"/>
    </sheetView>
  </sheetViews>
  <sheetFormatPr defaultColWidth="0" defaultRowHeight="13.2" zeroHeight="1" x14ac:dyDescent="0.25"/>
  <cols>
    <col min="1" max="1" width="8.44140625" hidden="1" customWidth="1"/>
    <col min="2" max="2" width="42.33203125" customWidth="1"/>
    <col min="3" max="3" width="26.6640625" customWidth="1"/>
    <col min="4" max="5" width="17.6640625" customWidth="1"/>
    <col min="6" max="6" width="13.44140625" style="28" customWidth="1"/>
    <col min="7" max="7" width="7.33203125" style="24" customWidth="1"/>
    <col min="8" max="9" width="10" customWidth="1"/>
    <col min="10" max="10" width="10" style="2" customWidth="1"/>
    <col min="11" max="16" width="13.33203125" style="2" customWidth="1"/>
    <col min="17" max="24" width="13.33203125" customWidth="1"/>
    <col min="25" max="16384" width="9.109375" hidden="1"/>
  </cols>
  <sheetData>
    <row r="1" spans="1:256" s="63" customFormat="1" x14ac:dyDescent="0.25">
      <c r="A1" s="64" t="s">
        <v>26</v>
      </c>
    </row>
    <row r="2" spans="1:256" s="35" customFormat="1" ht="24" customHeight="1" x14ac:dyDescent="0.25">
      <c r="A2" s="33"/>
      <c r="B2" s="34" t="s">
        <v>397</v>
      </c>
      <c r="E2" s="36"/>
      <c r="F2" s="37"/>
      <c r="G2" s="38"/>
      <c r="K2" s="38"/>
    </row>
    <row r="3" spans="1:256" s="35" customFormat="1" ht="15" x14ac:dyDescent="0.25">
      <c r="A3" s="33" t="s">
        <v>22</v>
      </c>
      <c r="B3" s="39" t="s">
        <v>23</v>
      </c>
      <c r="E3" s="36"/>
      <c r="F3" s="37"/>
      <c r="G3" s="38"/>
      <c r="K3" s="38"/>
    </row>
    <row r="4" spans="1:256" s="35" customFormat="1" ht="15" x14ac:dyDescent="0.25">
      <c r="A4" s="33" t="s">
        <v>24</v>
      </c>
      <c r="B4" s="39" t="s">
        <v>25</v>
      </c>
      <c r="E4" s="36"/>
      <c r="F4" s="37"/>
      <c r="G4" s="38"/>
      <c r="K4" s="38"/>
    </row>
    <row r="5" spans="1:256" s="35" customFormat="1" ht="13.8" x14ac:dyDescent="0.25">
      <c r="A5" s="33"/>
      <c r="B5" s="40" t="s">
        <v>398</v>
      </c>
      <c r="E5" s="36"/>
      <c r="F5" s="37"/>
      <c r="G5" s="38"/>
      <c r="K5" s="38"/>
    </row>
    <row r="6" spans="1:256" s="35" customFormat="1" ht="36" customHeight="1" x14ac:dyDescent="0.35">
      <c r="A6" s="33"/>
      <c r="B6" s="41" t="s">
        <v>26</v>
      </c>
      <c r="E6" s="36"/>
      <c r="F6" s="37"/>
      <c r="G6" s="38"/>
      <c r="K6" s="38"/>
    </row>
    <row r="7" spans="1:256" ht="14.25" customHeight="1" x14ac:dyDescent="0.25">
      <c r="A7" s="7"/>
      <c r="B7" s="1"/>
      <c r="C7" s="1"/>
      <c r="D7" s="1"/>
      <c r="E7" s="1"/>
      <c r="F7" s="29"/>
      <c r="G7" s="25"/>
      <c r="H7" s="2"/>
      <c r="J7"/>
      <c r="K7" s="59" t="s">
        <v>13</v>
      </c>
      <c r="L7" s="60"/>
      <c r="M7" s="60"/>
      <c r="N7" s="60"/>
      <c r="O7" s="60"/>
      <c r="P7" s="60"/>
      <c r="Q7" s="60"/>
      <c r="R7" s="61" t="s">
        <v>14</v>
      </c>
      <c r="S7" s="62"/>
      <c r="T7" s="62"/>
      <c r="U7" s="62"/>
      <c r="V7" s="62"/>
      <c r="W7" s="62"/>
      <c r="X7" s="62"/>
    </row>
    <row r="8" spans="1:256" s="10" customFormat="1" ht="55.2" x14ac:dyDescent="0.25">
      <c r="A8" s="8" t="s">
        <v>0</v>
      </c>
      <c r="B8" s="45" t="s">
        <v>1</v>
      </c>
      <c r="C8" s="45" t="s">
        <v>20</v>
      </c>
      <c r="D8" s="45" t="s">
        <v>2</v>
      </c>
      <c r="E8" s="45" t="s">
        <v>16</v>
      </c>
      <c r="F8" s="42" t="s">
        <v>17</v>
      </c>
      <c r="G8" s="47" t="s">
        <v>27</v>
      </c>
      <c r="H8" s="48" t="s">
        <v>28</v>
      </c>
      <c r="I8" s="48" t="s">
        <v>29</v>
      </c>
      <c r="J8" s="48" t="s">
        <v>30</v>
      </c>
      <c r="K8" s="43" t="s">
        <v>31</v>
      </c>
      <c r="L8" s="43" t="s">
        <v>32</v>
      </c>
      <c r="M8" s="43" t="s">
        <v>33</v>
      </c>
      <c r="N8" s="44" t="s">
        <v>34</v>
      </c>
      <c r="O8" s="43" t="s">
        <v>35</v>
      </c>
      <c r="P8" s="43" t="s">
        <v>36</v>
      </c>
      <c r="Q8" s="44" t="s">
        <v>37</v>
      </c>
      <c r="R8" s="43" t="s">
        <v>38</v>
      </c>
      <c r="S8" s="43" t="s">
        <v>39</v>
      </c>
      <c r="T8" s="43" t="s">
        <v>40</v>
      </c>
      <c r="U8" s="44" t="s">
        <v>41</v>
      </c>
      <c r="V8" s="43" t="s">
        <v>42</v>
      </c>
      <c r="W8" s="43" t="s">
        <v>43</v>
      </c>
      <c r="X8" s="44" t="s">
        <v>44</v>
      </c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10" customFormat="1" ht="66" hidden="1" customHeight="1" x14ac:dyDescent="0.25">
      <c r="A9" s="8" t="s">
        <v>21</v>
      </c>
      <c r="B9" s="45"/>
      <c r="C9" s="45"/>
      <c r="D9" s="45"/>
      <c r="E9" s="45"/>
      <c r="F9" s="30"/>
      <c r="G9" s="3"/>
      <c r="H9" s="4" t="s">
        <v>15</v>
      </c>
      <c r="I9" s="3" t="s">
        <v>18</v>
      </c>
      <c r="J9" s="6" t="s">
        <v>19</v>
      </c>
      <c r="K9" s="4" t="s">
        <v>8</v>
      </c>
      <c r="L9" s="4" t="s">
        <v>9</v>
      </c>
      <c r="M9" s="4" t="s">
        <v>10</v>
      </c>
      <c r="N9" s="9" t="s">
        <v>384</v>
      </c>
      <c r="O9" s="4" t="s">
        <v>11</v>
      </c>
      <c r="P9" s="4" t="s">
        <v>12</v>
      </c>
      <c r="Q9" s="9" t="s">
        <v>385</v>
      </c>
      <c r="R9" s="4" t="s">
        <v>3</v>
      </c>
      <c r="S9" s="4" t="s">
        <v>4</v>
      </c>
      <c r="T9" s="4" t="s">
        <v>5</v>
      </c>
      <c r="U9" s="9" t="s">
        <v>386</v>
      </c>
      <c r="V9" s="4" t="s">
        <v>6</v>
      </c>
      <c r="W9" s="4" t="s">
        <v>7</v>
      </c>
      <c r="X9" s="9" t="s">
        <v>387</v>
      </c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1" customFormat="1" x14ac:dyDescent="0.25">
      <c r="A10" s="55">
        <v>3</v>
      </c>
      <c r="B10" s="55" t="s">
        <v>61</v>
      </c>
      <c r="C10" s="55" t="s">
        <v>62</v>
      </c>
      <c r="D10" s="55" t="s">
        <v>63</v>
      </c>
      <c r="E10" s="55" t="s">
        <v>64</v>
      </c>
      <c r="F10" s="55" t="s">
        <v>399</v>
      </c>
      <c r="G10" s="55" t="s">
        <v>65</v>
      </c>
      <c r="H10" s="56">
        <v>14</v>
      </c>
      <c r="I10" s="56">
        <v>0</v>
      </c>
      <c r="J10" s="56">
        <v>14</v>
      </c>
      <c r="K10" s="56">
        <v>1584510</v>
      </c>
      <c r="L10" s="56">
        <v>11296761</v>
      </c>
      <c r="M10" s="56">
        <v>9712251</v>
      </c>
      <c r="N10" s="58">
        <f>IF(ISERROR((L10-M10)/ L10),"",((L10-M10)/ L10))</f>
        <v>0.1402623282903834</v>
      </c>
      <c r="O10" s="56">
        <v>1472544</v>
      </c>
      <c r="P10" s="56">
        <v>31283</v>
      </c>
      <c r="Q10" s="57">
        <f>IF(ISERROR(((L10+O10)-(M10+P10)) / (L10+O10)),"",(((L10+O10)-(M10+P10)) / (L10+O10)))</f>
        <v>0.23695659239089364</v>
      </c>
      <c r="R10" s="56">
        <v>1192630</v>
      </c>
      <c r="S10" s="56">
        <v>9462063</v>
      </c>
      <c r="T10" s="56">
        <v>8269433</v>
      </c>
      <c r="U10" s="57">
        <f>IF(ISERROR((S10-T10)/S10),"",((S10-T10)/S10))</f>
        <v>0.12604333748359106</v>
      </c>
      <c r="V10" s="56">
        <v>1472544</v>
      </c>
      <c r="W10" s="56">
        <v>31283</v>
      </c>
      <c r="X10" s="54">
        <f>IF(ISERROR(((S10+V10)-(T10+W10))/(S10+V10)),"",(((S10+V10)-(T10+W10))/(S10+V10)))</f>
        <v>0.24087660397854263</v>
      </c>
    </row>
    <row r="11" spans="1:256" s="1" customFormat="1" x14ac:dyDescent="0.25">
      <c r="A11" s="55">
        <v>4</v>
      </c>
      <c r="B11" s="55" t="s">
        <v>66</v>
      </c>
      <c r="C11" s="55" t="s">
        <v>67</v>
      </c>
      <c r="D11" s="55" t="s">
        <v>68</v>
      </c>
      <c r="E11" s="55" t="s">
        <v>68</v>
      </c>
      <c r="F11" s="55" t="s">
        <v>400</v>
      </c>
      <c r="G11" s="55" t="s">
        <v>65</v>
      </c>
      <c r="H11" s="56">
        <v>25</v>
      </c>
      <c r="I11" s="56">
        <v>6</v>
      </c>
      <c r="J11" s="56">
        <v>25</v>
      </c>
      <c r="K11" s="56">
        <v>-3339834</v>
      </c>
      <c r="L11" s="56">
        <v>104102252</v>
      </c>
      <c r="M11" s="56">
        <v>107442086</v>
      </c>
      <c r="N11" s="58">
        <f t="shared" ref="N11:N74" si="0">IF(ISERROR((L11-M11)/ L11),"",((L11-M11)/ L11))</f>
        <v>-3.2082245444603828E-2</v>
      </c>
      <c r="O11" s="56">
        <v>1158527</v>
      </c>
      <c r="P11" s="56"/>
      <c r="Q11" s="57">
        <f t="shared" ref="Q11:Q74" si="1">IF(ISERROR(((L11+O11)-(M11+P11)) / (L11+O11)),"",(((L11+O11)-(M11+P11)) / (L11+O11)))</f>
        <v>-2.0722884826835646E-2</v>
      </c>
      <c r="R11" s="56">
        <v>-3339834</v>
      </c>
      <c r="S11" s="56">
        <v>104102252</v>
      </c>
      <c r="T11" s="56">
        <v>107442086</v>
      </c>
      <c r="U11" s="57">
        <f t="shared" ref="U11:U74" si="2">IF(ISERROR((S11-T11)/S11),"",((S11-T11)/S11))</f>
        <v>-3.2082245444603828E-2</v>
      </c>
      <c r="V11" s="56">
        <v>1158527</v>
      </c>
      <c r="W11" s="56"/>
      <c r="X11" s="54">
        <f t="shared" ref="X11:X74" si="3">IF(ISERROR(((S11+V11)-(T11+W11))/(S11+V11)),"",(((S11+V11)-(T11+W11))/(S11+V11)))</f>
        <v>-2.0722884826835646E-2</v>
      </c>
    </row>
    <row r="12" spans="1:256" s="1" customFormat="1" x14ac:dyDescent="0.25">
      <c r="A12" s="55">
        <v>100</v>
      </c>
      <c r="B12" s="55" t="s">
        <v>388</v>
      </c>
      <c r="C12" s="55" t="s">
        <v>69</v>
      </c>
      <c r="D12" s="55" t="s">
        <v>70</v>
      </c>
      <c r="E12" s="55" t="s">
        <v>71</v>
      </c>
      <c r="F12" s="55" t="s">
        <v>401</v>
      </c>
      <c r="G12" s="55" t="s">
        <v>72</v>
      </c>
      <c r="H12" s="56">
        <v>159</v>
      </c>
      <c r="I12" s="56">
        <v>22</v>
      </c>
      <c r="J12" s="56">
        <v>84</v>
      </c>
      <c r="K12" s="56">
        <v>3626658</v>
      </c>
      <c r="L12" s="56">
        <v>327295930</v>
      </c>
      <c r="M12" s="56">
        <v>323669272</v>
      </c>
      <c r="N12" s="58">
        <f t="shared" si="0"/>
        <v>1.1080669411318375E-2</v>
      </c>
      <c r="O12" s="56">
        <v>4040</v>
      </c>
      <c r="P12" s="56"/>
      <c r="Q12" s="57">
        <f t="shared" si="1"/>
        <v>1.1092876054953503E-2</v>
      </c>
      <c r="R12" s="56">
        <v>7170577</v>
      </c>
      <c r="S12" s="56">
        <v>322543793</v>
      </c>
      <c r="T12" s="56">
        <v>315373216</v>
      </c>
      <c r="U12" s="57">
        <f t="shared" si="2"/>
        <v>2.2231328444754787E-2</v>
      </c>
      <c r="V12" s="56">
        <v>4040</v>
      </c>
      <c r="W12" s="56"/>
      <c r="X12" s="54">
        <f t="shared" si="3"/>
        <v>2.2243575265315764E-2</v>
      </c>
    </row>
    <row r="13" spans="1:256" s="1" customFormat="1" x14ac:dyDescent="0.25">
      <c r="A13" s="55">
        <v>34</v>
      </c>
      <c r="B13" s="55" t="s">
        <v>73</v>
      </c>
      <c r="C13" s="55" t="s">
        <v>67</v>
      </c>
      <c r="D13" s="55" t="s">
        <v>74</v>
      </c>
      <c r="E13" s="55" t="s">
        <v>75</v>
      </c>
      <c r="F13" s="55" t="s">
        <v>401</v>
      </c>
      <c r="G13" s="55" t="s">
        <v>72</v>
      </c>
      <c r="H13" s="56">
        <v>127</v>
      </c>
      <c r="I13" s="56">
        <v>14</v>
      </c>
      <c r="J13" s="56">
        <v>73</v>
      </c>
      <c r="K13" s="56">
        <v>11814508</v>
      </c>
      <c r="L13" s="56">
        <v>216985161</v>
      </c>
      <c r="M13" s="56">
        <v>205170653</v>
      </c>
      <c r="N13" s="58">
        <f t="shared" si="0"/>
        <v>5.4448460648421945E-2</v>
      </c>
      <c r="O13" s="56">
        <v>9461340</v>
      </c>
      <c r="P13" s="56">
        <v>258978</v>
      </c>
      <c r="Q13" s="57">
        <f t="shared" si="1"/>
        <v>9.2811635009542495E-2</v>
      </c>
      <c r="R13" s="56">
        <v>11814508</v>
      </c>
      <c r="S13" s="56">
        <v>216985161</v>
      </c>
      <c r="T13" s="56">
        <v>205170653</v>
      </c>
      <c r="U13" s="57">
        <f t="shared" si="2"/>
        <v>5.4448460648421945E-2</v>
      </c>
      <c r="V13" s="56">
        <v>9461340</v>
      </c>
      <c r="W13" s="56">
        <v>258976</v>
      </c>
      <c r="X13" s="54">
        <f t="shared" si="3"/>
        <v>9.2811643841650707E-2</v>
      </c>
    </row>
    <row r="14" spans="1:256" s="1" customFormat="1" x14ac:dyDescent="0.25">
      <c r="A14" s="55">
        <v>248</v>
      </c>
      <c r="B14" s="55" t="s">
        <v>76</v>
      </c>
      <c r="C14" s="55" t="s">
        <v>77</v>
      </c>
      <c r="D14" s="55" t="s">
        <v>74</v>
      </c>
      <c r="E14" s="55" t="s">
        <v>75</v>
      </c>
      <c r="F14" s="55" t="s">
        <v>399</v>
      </c>
      <c r="G14" s="55" t="s">
        <v>72</v>
      </c>
      <c r="H14" s="56">
        <v>16</v>
      </c>
      <c r="I14" s="56">
        <v>0</v>
      </c>
      <c r="J14" s="56">
        <v>16</v>
      </c>
      <c r="K14" s="56"/>
      <c r="L14" s="56"/>
      <c r="M14" s="56"/>
      <c r="N14" s="58" t="str">
        <f t="shared" si="0"/>
        <v/>
      </c>
      <c r="O14" s="56"/>
      <c r="P14" s="56"/>
      <c r="Q14" s="57" t="str">
        <f t="shared" si="1"/>
        <v/>
      </c>
      <c r="R14" s="56">
        <v>0</v>
      </c>
      <c r="S14" s="56">
        <v>9398485</v>
      </c>
      <c r="T14" s="56">
        <v>9398485</v>
      </c>
      <c r="U14" s="57">
        <f t="shared" si="2"/>
        <v>0</v>
      </c>
      <c r="V14" s="56"/>
      <c r="W14" s="56"/>
      <c r="X14" s="54">
        <f t="shared" si="3"/>
        <v>0</v>
      </c>
    </row>
    <row r="15" spans="1:256" s="1" customFormat="1" x14ac:dyDescent="0.25">
      <c r="A15" s="55">
        <v>249</v>
      </c>
      <c r="B15" s="55" t="s">
        <v>78</v>
      </c>
      <c r="C15" s="55" t="s">
        <v>77</v>
      </c>
      <c r="D15" s="55" t="s">
        <v>79</v>
      </c>
      <c r="E15" s="55" t="s">
        <v>80</v>
      </c>
      <c r="F15" s="55" t="s">
        <v>399</v>
      </c>
      <c r="G15" s="55" t="s">
        <v>72</v>
      </c>
      <c r="H15" s="56">
        <v>16</v>
      </c>
      <c r="I15" s="56">
        <v>0</v>
      </c>
      <c r="J15" s="56">
        <v>16</v>
      </c>
      <c r="K15" s="56"/>
      <c r="L15" s="56"/>
      <c r="M15" s="56"/>
      <c r="N15" s="58" t="str">
        <f t="shared" si="0"/>
        <v/>
      </c>
      <c r="O15" s="56"/>
      <c r="P15" s="56"/>
      <c r="Q15" s="57" t="str">
        <f t="shared" si="1"/>
        <v/>
      </c>
      <c r="R15" s="56">
        <v>0</v>
      </c>
      <c r="S15" s="56">
        <v>9674678</v>
      </c>
      <c r="T15" s="56">
        <v>9674678</v>
      </c>
      <c r="U15" s="57">
        <f t="shared" si="2"/>
        <v>0</v>
      </c>
      <c r="V15" s="56"/>
      <c r="W15" s="56"/>
      <c r="X15" s="54">
        <f t="shared" si="3"/>
        <v>0</v>
      </c>
    </row>
    <row r="16" spans="1:256" s="1" customFormat="1" x14ac:dyDescent="0.25">
      <c r="A16" s="55">
        <v>200</v>
      </c>
      <c r="B16" s="55" t="s">
        <v>81</v>
      </c>
      <c r="C16" s="55" t="s">
        <v>77</v>
      </c>
      <c r="D16" s="55" t="s">
        <v>82</v>
      </c>
      <c r="E16" s="55" t="s">
        <v>82</v>
      </c>
      <c r="F16" s="55" t="s">
        <v>399</v>
      </c>
      <c r="G16" s="55" t="s">
        <v>72</v>
      </c>
      <c r="H16" s="56">
        <v>175</v>
      </c>
      <c r="I16" s="56">
        <v>0</v>
      </c>
      <c r="J16" s="56">
        <v>96</v>
      </c>
      <c r="K16" s="56"/>
      <c r="L16" s="56"/>
      <c r="M16" s="56"/>
      <c r="N16" s="58" t="str">
        <f t="shared" si="0"/>
        <v/>
      </c>
      <c r="O16" s="56"/>
      <c r="P16" s="56"/>
      <c r="Q16" s="57" t="str">
        <f t="shared" si="1"/>
        <v/>
      </c>
      <c r="R16" s="56">
        <v>0</v>
      </c>
      <c r="S16" s="56">
        <v>69746529</v>
      </c>
      <c r="T16" s="56">
        <v>69746529</v>
      </c>
      <c r="U16" s="57">
        <f t="shared" si="2"/>
        <v>0</v>
      </c>
      <c r="V16" s="56"/>
      <c r="W16" s="56"/>
      <c r="X16" s="54">
        <f t="shared" si="3"/>
        <v>0</v>
      </c>
    </row>
    <row r="17" spans="1:24" s="1" customFormat="1" x14ac:dyDescent="0.25">
      <c r="A17" s="55">
        <v>6</v>
      </c>
      <c r="B17" s="55" t="s">
        <v>83</v>
      </c>
      <c r="C17" s="55" t="s">
        <v>67</v>
      </c>
      <c r="D17" s="55" t="s">
        <v>84</v>
      </c>
      <c r="E17" s="55" t="s">
        <v>85</v>
      </c>
      <c r="F17" s="55" t="s">
        <v>400</v>
      </c>
      <c r="G17" s="55" t="s">
        <v>65</v>
      </c>
      <c r="H17" s="56">
        <v>15</v>
      </c>
      <c r="I17" s="56">
        <v>1</v>
      </c>
      <c r="J17" s="56">
        <v>15</v>
      </c>
      <c r="K17" s="56">
        <v>-1244251</v>
      </c>
      <c r="L17" s="56">
        <v>21416474</v>
      </c>
      <c r="M17" s="56">
        <v>22660725</v>
      </c>
      <c r="N17" s="58">
        <f t="shared" si="0"/>
        <v>-5.8097845611747294E-2</v>
      </c>
      <c r="O17" s="56">
        <v>491534</v>
      </c>
      <c r="P17" s="56">
        <v>152218</v>
      </c>
      <c r="Q17" s="57">
        <f t="shared" si="1"/>
        <v>-4.1306128790896915E-2</v>
      </c>
      <c r="R17" s="56">
        <v>833197</v>
      </c>
      <c r="S17" s="56">
        <v>10823092</v>
      </c>
      <c r="T17" s="56">
        <v>9989895</v>
      </c>
      <c r="U17" s="57">
        <f t="shared" si="2"/>
        <v>7.6983268736882215E-2</v>
      </c>
      <c r="V17" s="56">
        <v>472148</v>
      </c>
      <c r="W17" s="56">
        <v>152218</v>
      </c>
      <c r="X17" s="54">
        <f t="shared" si="3"/>
        <v>0.10208964130022913</v>
      </c>
    </row>
    <row r="18" spans="1:24" s="1" customFormat="1" x14ac:dyDescent="0.25">
      <c r="A18" s="55">
        <v>7</v>
      </c>
      <c r="B18" s="55" t="s">
        <v>86</v>
      </c>
      <c r="C18" s="55" t="s">
        <v>87</v>
      </c>
      <c r="D18" s="55" t="s">
        <v>88</v>
      </c>
      <c r="E18" s="55" t="s">
        <v>89</v>
      </c>
      <c r="F18" s="55" t="s">
        <v>401</v>
      </c>
      <c r="G18" s="55" t="s">
        <v>65</v>
      </c>
      <c r="H18" s="56">
        <v>20</v>
      </c>
      <c r="I18" s="56">
        <v>0</v>
      </c>
      <c r="J18" s="56">
        <v>20</v>
      </c>
      <c r="K18" s="56">
        <v>4890054</v>
      </c>
      <c r="L18" s="56">
        <v>22466405</v>
      </c>
      <c r="M18" s="56">
        <v>17576351</v>
      </c>
      <c r="N18" s="58">
        <f t="shared" si="0"/>
        <v>0.21766072498025385</v>
      </c>
      <c r="O18" s="56">
        <v>1608030</v>
      </c>
      <c r="P18" s="56">
        <v>34416</v>
      </c>
      <c r="Q18" s="57">
        <f t="shared" si="1"/>
        <v>0.26848679937867703</v>
      </c>
      <c r="R18" s="56">
        <v>4890054</v>
      </c>
      <c r="S18" s="56">
        <v>22466405</v>
      </c>
      <c r="T18" s="56">
        <v>17576351</v>
      </c>
      <c r="U18" s="57">
        <f t="shared" si="2"/>
        <v>0.21766072498025385</v>
      </c>
      <c r="V18" s="56">
        <v>1608030</v>
      </c>
      <c r="W18" s="56">
        <v>34416</v>
      </c>
      <c r="X18" s="54">
        <f t="shared" si="3"/>
        <v>0.26848679937867703</v>
      </c>
    </row>
    <row r="19" spans="1:24" s="1" customFormat="1" x14ac:dyDescent="0.25">
      <c r="A19" s="55">
        <v>175</v>
      </c>
      <c r="B19" s="55" t="s">
        <v>90</v>
      </c>
      <c r="C19" s="55" t="s">
        <v>62</v>
      </c>
      <c r="D19" s="55" t="s">
        <v>91</v>
      </c>
      <c r="E19" s="55" t="s">
        <v>92</v>
      </c>
      <c r="F19" s="55" t="s">
        <v>399</v>
      </c>
      <c r="G19" s="55" t="s">
        <v>65</v>
      </c>
      <c r="H19" s="56">
        <v>16</v>
      </c>
      <c r="I19" s="56">
        <v>4</v>
      </c>
      <c r="J19" s="56">
        <v>14</v>
      </c>
      <c r="K19" s="56">
        <v>2226650</v>
      </c>
      <c r="L19" s="56">
        <v>23685162</v>
      </c>
      <c r="M19" s="56">
        <v>21458512</v>
      </c>
      <c r="N19" s="58">
        <f t="shared" si="0"/>
        <v>9.4010334402610377E-2</v>
      </c>
      <c r="O19" s="56">
        <v>1673597</v>
      </c>
      <c r="P19" s="56">
        <v>35554</v>
      </c>
      <c r="Q19" s="57">
        <f t="shared" si="1"/>
        <v>0.15240071487725404</v>
      </c>
      <c r="R19" s="56">
        <v>-463114</v>
      </c>
      <c r="S19" s="56">
        <v>16443658</v>
      </c>
      <c r="T19" s="56">
        <v>16906772</v>
      </c>
      <c r="U19" s="57">
        <f t="shared" si="2"/>
        <v>-2.8163684747031348E-2</v>
      </c>
      <c r="V19" s="56">
        <v>1673597</v>
      </c>
      <c r="W19" s="56">
        <v>35554</v>
      </c>
      <c r="X19" s="54">
        <f t="shared" si="3"/>
        <v>6.4851380631337358E-2</v>
      </c>
    </row>
    <row r="20" spans="1:24" s="1" customFormat="1" x14ac:dyDescent="0.25">
      <c r="A20" s="55">
        <v>19</v>
      </c>
      <c r="B20" s="55" t="s">
        <v>93</v>
      </c>
      <c r="C20" s="55" t="s">
        <v>94</v>
      </c>
      <c r="D20" s="55" t="s">
        <v>95</v>
      </c>
      <c r="E20" s="55" t="s">
        <v>96</v>
      </c>
      <c r="F20" s="55" t="s">
        <v>401</v>
      </c>
      <c r="G20" s="55" t="s">
        <v>65</v>
      </c>
      <c r="H20" s="56">
        <v>25</v>
      </c>
      <c r="I20" s="56">
        <v>4</v>
      </c>
      <c r="J20" s="56">
        <v>8</v>
      </c>
      <c r="K20" s="56">
        <v>3414273</v>
      </c>
      <c r="L20" s="56">
        <v>17692135</v>
      </c>
      <c r="M20" s="56">
        <v>14277862</v>
      </c>
      <c r="N20" s="58">
        <f t="shared" si="0"/>
        <v>0.19298253150340533</v>
      </c>
      <c r="O20" s="56">
        <v>140351</v>
      </c>
      <c r="P20" s="56"/>
      <c r="Q20" s="57">
        <f t="shared" si="1"/>
        <v>0.19933418144839704</v>
      </c>
      <c r="R20" s="56">
        <v>3076270</v>
      </c>
      <c r="S20" s="56">
        <v>14502729</v>
      </c>
      <c r="T20" s="56">
        <v>11426459</v>
      </c>
      <c r="U20" s="57">
        <f t="shared" si="2"/>
        <v>0.21211662991151528</v>
      </c>
      <c r="V20" s="56">
        <v>123328</v>
      </c>
      <c r="W20" s="56"/>
      <c r="X20" s="54">
        <f t="shared" si="3"/>
        <v>0.21876012106338708</v>
      </c>
    </row>
    <row r="21" spans="1:24" s="1" customFormat="1" x14ac:dyDescent="0.25">
      <c r="A21" s="55">
        <v>159</v>
      </c>
      <c r="B21" s="55" t="s">
        <v>97</v>
      </c>
      <c r="C21" s="55" t="s">
        <v>98</v>
      </c>
      <c r="D21" s="55" t="s">
        <v>99</v>
      </c>
      <c r="E21" s="55" t="s">
        <v>100</v>
      </c>
      <c r="F21" s="55" t="s">
        <v>399</v>
      </c>
      <c r="G21" s="55" t="s">
        <v>65</v>
      </c>
      <c r="H21" s="56">
        <v>15</v>
      </c>
      <c r="I21" s="56">
        <v>3</v>
      </c>
      <c r="J21" s="56">
        <v>15</v>
      </c>
      <c r="K21" s="56">
        <v>-3457659</v>
      </c>
      <c r="L21" s="56">
        <v>18101684</v>
      </c>
      <c r="M21" s="56">
        <v>21559343</v>
      </c>
      <c r="N21" s="58">
        <f t="shared" si="0"/>
        <v>-0.19101311237120258</v>
      </c>
      <c r="O21" s="56">
        <v>1058256</v>
      </c>
      <c r="P21" s="56"/>
      <c r="Q21" s="57">
        <f t="shared" si="1"/>
        <v>-0.12523019383150469</v>
      </c>
      <c r="R21" s="56">
        <v>-2459133</v>
      </c>
      <c r="S21" s="56">
        <v>12942405</v>
      </c>
      <c r="T21" s="56">
        <v>15401538</v>
      </c>
      <c r="U21" s="57">
        <f t="shared" si="2"/>
        <v>-0.19000587603308658</v>
      </c>
      <c r="V21" s="56">
        <v>407492</v>
      </c>
      <c r="W21" s="56"/>
      <c r="X21" s="54">
        <f t="shared" si="3"/>
        <v>-0.15368215949531297</v>
      </c>
    </row>
    <row r="22" spans="1:24" s="1" customFormat="1" x14ac:dyDescent="0.25">
      <c r="A22" s="55">
        <v>254</v>
      </c>
      <c r="B22" s="55" t="s">
        <v>101</v>
      </c>
      <c r="C22" s="55" t="s">
        <v>77</v>
      </c>
      <c r="D22" s="55" t="s">
        <v>102</v>
      </c>
      <c r="E22" s="55" t="s">
        <v>103</v>
      </c>
      <c r="F22" s="55" t="s">
        <v>399</v>
      </c>
      <c r="G22" s="55" t="s">
        <v>72</v>
      </c>
      <c r="H22" s="56">
        <v>16</v>
      </c>
      <c r="I22" s="56">
        <v>0</v>
      </c>
      <c r="J22" s="56">
        <v>16</v>
      </c>
      <c r="K22" s="56"/>
      <c r="L22" s="56"/>
      <c r="M22" s="56"/>
      <c r="N22" s="58" t="str">
        <f t="shared" si="0"/>
        <v/>
      </c>
      <c r="O22" s="56"/>
      <c r="P22" s="56"/>
      <c r="Q22" s="57" t="str">
        <f t="shared" si="1"/>
        <v/>
      </c>
      <c r="R22" s="56">
        <v>0</v>
      </c>
      <c r="S22" s="56">
        <v>6220288</v>
      </c>
      <c r="T22" s="56">
        <v>6220288</v>
      </c>
      <c r="U22" s="57">
        <f t="shared" si="2"/>
        <v>0</v>
      </c>
      <c r="V22" s="56"/>
      <c r="W22" s="56"/>
      <c r="X22" s="54">
        <f t="shared" si="3"/>
        <v>0</v>
      </c>
    </row>
    <row r="23" spans="1:24" s="1" customFormat="1" x14ac:dyDescent="0.25">
      <c r="A23" s="55">
        <v>256</v>
      </c>
      <c r="B23" s="55" t="s">
        <v>104</v>
      </c>
      <c r="C23" s="55" t="s">
        <v>77</v>
      </c>
      <c r="D23" s="55" t="s">
        <v>105</v>
      </c>
      <c r="E23" s="55" t="s">
        <v>106</v>
      </c>
      <c r="F23" s="55" t="s">
        <v>399</v>
      </c>
      <c r="G23" s="55" t="s">
        <v>72</v>
      </c>
      <c r="H23" s="56">
        <v>16</v>
      </c>
      <c r="I23" s="56">
        <v>0</v>
      </c>
      <c r="J23" s="56">
        <v>16</v>
      </c>
      <c r="K23" s="56"/>
      <c r="L23" s="56"/>
      <c r="M23" s="56"/>
      <c r="N23" s="58" t="str">
        <f t="shared" si="0"/>
        <v/>
      </c>
      <c r="O23" s="56"/>
      <c r="P23" s="56"/>
      <c r="Q23" s="57" t="str">
        <f t="shared" si="1"/>
        <v/>
      </c>
      <c r="R23" s="56">
        <v>0</v>
      </c>
      <c r="S23" s="56">
        <v>8703633</v>
      </c>
      <c r="T23" s="56">
        <v>8703633</v>
      </c>
      <c r="U23" s="57">
        <f t="shared" si="2"/>
        <v>0</v>
      </c>
      <c r="V23" s="56"/>
      <c r="W23" s="56"/>
      <c r="X23" s="54">
        <f t="shared" si="3"/>
        <v>0</v>
      </c>
    </row>
    <row r="24" spans="1:24" s="1" customFormat="1" x14ac:dyDescent="0.25">
      <c r="A24" s="55">
        <v>102</v>
      </c>
      <c r="B24" s="55" t="s">
        <v>107</v>
      </c>
      <c r="C24" s="55" t="s">
        <v>94</v>
      </c>
      <c r="D24" s="55" t="s">
        <v>105</v>
      </c>
      <c r="E24" s="55" t="s">
        <v>106</v>
      </c>
      <c r="F24" s="55" t="s">
        <v>401</v>
      </c>
      <c r="G24" s="55" t="s">
        <v>72</v>
      </c>
      <c r="H24" s="56">
        <v>118</v>
      </c>
      <c r="I24" s="56">
        <v>12</v>
      </c>
      <c r="J24" s="56">
        <v>101</v>
      </c>
      <c r="K24" s="56">
        <v>7701957</v>
      </c>
      <c r="L24" s="56">
        <v>437801251</v>
      </c>
      <c r="M24" s="56">
        <v>430099294</v>
      </c>
      <c r="N24" s="58">
        <f t="shared" si="0"/>
        <v>1.7592359506528682E-2</v>
      </c>
      <c r="O24" s="56">
        <v>3349107</v>
      </c>
      <c r="P24" s="56">
        <v>2034870</v>
      </c>
      <c r="Q24" s="57">
        <f t="shared" si="1"/>
        <v>2.0437916090277772E-2</v>
      </c>
      <c r="R24" s="56">
        <v>716135</v>
      </c>
      <c r="S24" s="56">
        <v>350813815</v>
      </c>
      <c r="T24" s="56">
        <v>350097680</v>
      </c>
      <c r="U24" s="57">
        <f t="shared" si="2"/>
        <v>2.0413534740642983E-3</v>
      </c>
      <c r="V24" s="56">
        <v>1284958</v>
      </c>
      <c r="W24" s="56">
        <v>2034870</v>
      </c>
      <c r="X24" s="54">
        <f t="shared" si="3"/>
        <v>-9.5930467783822689E-5</v>
      </c>
    </row>
    <row r="25" spans="1:24" s="1" customFormat="1" x14ac:dyDescent="0.25">
      <c r="A25" s="55">
        <v>153</v>
      </c>
      <c r="B25" s="55" t="s">
        <v>402</v>
      </c>
      <c r="C25" s="55" t="s">
        <v>108</v>
      </c>
      <c r="D25" s="55" t="s">
        <v>109</v>
      </c>
      <c r="E25" s="55" t="s">
        <v>85</v>
      </c>
      <c r="F25" s="55" t="s">
        <v>399</v>
      </c>
      <c r="G25" s="55" t="s">
        <v>65</v>
      </c>
      <c r="H25" s="56">
        <v>21</v>
      </c>
      <c r="I25" s="56">
        <v>0</v>
      </c>
      <c r="J25" s="56">
        <v>11</v>
      </c>
      <c r="K25" s="56">
        <v>2900649</v>
      </c>
      <c r="L25" s="56">
        <v>22717381</v>
      </c>
      <c r="M25" s="56">
        <v>19816732</v>
      </c>
      <c r="N25" s="58">
        <f t="shared" si="0"/>
        <v>0.1276841287294517</v>
      </c>
      <c r="O25" s="56">
        <v>253755</v>
      </c>
      <c r="P25" s="56"/>
      <c r="Q25" s="57">
        <f t="shared" si="1"/>
        <v>0.13732033104501232</v>
      </c>
      <c r="R25" s="56">
        <v>138840</v>
      </c>
      <c r="S25" s="56">
        <v>16654509</v>
      </c>
      <c r="T25" s="56">
        <v>16515669</v>
      </c>
      <c r="U25" s="57">
        <f t="shared" si="2"/>
        <v>8.3364811295247431E-3</v>
      </c>
      <c r="V25" s="56">
        <v>210663</v>
      </c>
      <c r="W25" s="56"/>
      <c r="X25" s="54">
        <f t="shared" si="3"/>
        <v>2.0723358172688663E-2</v>
      </c>
    </row>
    <row r="26" spans="1:24" s="1" customFormat="1" x14ac:dyDescent="0.25">
      <c r="A26" s="55">
        <v>104</v>
      </c>
      <c r="B26" s="55" t="s">
        <v>110</v>
      </c>
      <c r="C26" s="55" t="s">
        <v>67</v>
      </c>
      <c r="D26" s="55" t="s">
        <v>111</v>
      </c>
      <c r="E26" s="55" t="s">
        <v>112</v>
      </c>
      <c r="F26" s="55" t="s">
        <v>401</v>
      </c>
      <c r="G26" s="55" t="s">
        <v>65</v>
      </c>
      <c r="H26" s="56">
        <v>20</v>
      </c>
      <c r="I26" s="56">
        <v>4</v>
      </c>
      <c r="J26" s="56">
        <v>20</v>
      </c>
      <c r="K26" s="56">
        <v>-2209360</v>
      </c>
      <c r="L26" s="56">
        <v>27182568</v>
      </c>
      <c r="M26" s="56">
        <v>29391928</v>
      </c>
      <c r="N26" s="58">
        <f t="shared" si="0"/>
        <v>-8.1278560583385645E-2</v>
      </c>
      <c r="O26" s="56">
        <v>2685523</v>
      </c>
      <c r="P26" s="56"/>
      <c r="Q26" s="57">
        <f t="shared" si="1"/>
        <v>1.5942197310166224E-2</v>
      </c>
      <c r="R26" s="56">
        <v>427218</v>
      </c>
      <c r="S26" s="56">
        <v>20083872</v>
      </c>
      <c r="T26" s="56">
        <v>19656654</v>
      </c>
      <c r="U26" s="57">
        <f t="shared" si="2"/>
        <v>2.1271695019765113E-2</v>
      </c>
      <c r="V26" s="56">
        <v>458383</v>
      </c>
      <c r="W26" s="56"/>
      <c r="X26" s="54">
        <f t="shared" si="3"/>
        <v>4.3111187160319059E-2</v>
      </c>
    </row>
    <row r="27" spans="1:24" s="1" customFormat="1" x14ac:dyDescent="0.25">
      <c r="A27" s="55">
        <v>162</v>
      </c>
      <c r="B27" s="55" t="s">
        <v>113</v>
      </c>
      <c r="C27" s="55" t="s">
        <v>67</v>
      </c>
      <c r="D27" s="55" t="s">
        <v>114</v>
      </c>
      <c r="E27" s="55" t="s">
        <v>115</v>
      </c>
      <c r="F27" s="55" t="s">
        <v>401</v>
      </c>
      <c r="G27" s="55" t="s">
        <v>65</v>
      </c>
      <c r="H27" s="56">
        <v>43</v>
      </c>
      <c r="I27" s="56">
        <v>4</v>
      </c>
      <c r="J27" s="56">
        <v>25</v>
      </c>
      <c r="K27" s="56">
        <v>390304</v>
      </c>
      <c r="L27" s="56">
        <v>53375521</v>
      </c>
      <c r="M27" s="56">
        <v>52985217</v>
      </c>
      <c r="N27" s="58">
        <f t="shared" si="0"/>
        <v>7.3124157420402514E-3</v>
      </c>
      <c r="O27" s="56">
        <v>1469235</v>
      </c>
      <c r="P27" s="56"/>
      <c r="Q27" s="57">
        <f t="shared" si="1"/>
        <v>3.3905502287219585E-2</v>
      </c>
      <c r="R27" s="56">
        <v>2895911</v>
      </c>
      <c r="S27" s="56">
        <v>47278818</v>
      </c>
      <c r="T27" s="56">
        <v>44382907</v>
      </c>
      <c r="U27" s="57">
        <f t="shared" si="2"/>
        <v>6.1251763950613144E-2</v>
      </c>
      <c r="V27" s="56">
        <v>1469235</v>
      </c>
      <c r="W27" s="56"/>
      <c r="X27" s="54">
        <f t="shared" si="3"/>
        <v>8.954503270110091E-2</v>
      </c>
    </row>
    <row r="28" spans="1:24" s="1" customFormat="1" x14ac:dyDescent="0.25">
      <c r="A28" s="55">
        <v>142</v>
      </c>
      <c r="B28" s="55" t="s">
        <v>116</v>
      </c>
      <c r="C28" s="55" t="s">
        <v>62</v>
      </c>
      <c r="D28" s="55" t="s">
        <v>117</v>
      </c>
      <c r="E28" s="55" t="s">
        <v>103</v>
      </c>
      <c r="F28" s="55" t="s">
        <v>399</v>
      </c>
      <c r="G28" s="55" t="s">
        <v>72</v>
      </c>
      <c r="H28" s="56">
        <v>162</v>
      </c>
      <c r="I28" s="56">
        <v>13</v>
      </c>
      <c r="J28" s="56">
        <v>127</v>
      </c>
      <c r="K28" s="56">
        <v>2816166</v>
      </c>
      <c r="L28" s="56">
        <v>308061953</v>
      </c>
      <c r="M28" s="56">
        <v>305245787</v>
      </c>
      <c r="N28" s="58">
        <f t="shared" si="0"/>
        <v>9.1415573152585968E-3</v>
      </c>
      <c r="O28" s="56">
        <v>25973308</v>
      </c>
      <c r="P28" s="56">
        <v>552270</v>
      </c>
      <c r="Q28" s="57">
        <f t="shared" si="1"/>
        <v>8.4533602576765093E-2</v>
      </c>
      <c r="R28" s="56">
        <v>9635882</v>
      </c>
      <c r="S28" s="56">
        <v>268868981</v>
      </c>
      <c r="T28" s="56">
        <v>259233099</v>
      </c>
      <c r="U28" s="57">
        <f t="shared" si="2"/>
        <v>3.5838578195823936E-2</v>
      </c>
      <c r="V28" s="56">
        <v>25973308</v>
      </c>
      <c r="W28" s="56">
        <v>552270</v>
      </c>
      <c r="X28" s="54">
        <f t="shared" si="3"/>
        <v>0.11890058281293563</v>
      </c>
    </row>
    <row r="29" spans="1:24" s="1" customFormat="1" x14ac:dyDescent="0.25">
      <c r="A29" s="55">
        <v>134</v>
      </c>
      <c r="B29" s="55" t="s">
        <v>118</v>
      </c>
      <c r="C29" s="55" t="s">
        <v>98</v>
      </c>
      <c r="D29" s="55" t="s">
        <v>119</v>
      </c>
      <c r="E29" s="55" t="s">
        <v>120</v>
      </c>
      <c r="F29" s="55" t="s">
        <v>399</v>
      </c>
      <c r="G29" s="55" t="s">
        <v>65</v>
      </c>
      <c r="H29" s="56">
        <v>25</v>
      </c>
      <c r="I29" s="56">
        <v>8</v>
      </c>
      <c r="J29" s="56">
        <v>25</v>
      </c>
      <c r="K29" s="56">
        <v>-2927635</v>
      </c>
      <c r="L29" s="56">
        <v>24521372</v>
      </c>
      <c r="M29" s="56">
        <v>27449007</v>
      </c>
      <c r="N29" s="58">
        <f t="shared" si="0"/>
        <v>-0.1193911580477634</v>
      </c>
      <c r="O29" s="56">
        <v>10415136</v>
      </c>
      <c r="P29" s="56"/>
      <c r="Q29" s="57">
        <f t="shared" si="1"/>
        <v>0.21431738398124964</v>
      </c>
      <c r="R29" s="56">
        <v>-3093348</v>
      </c>
      <c r="S29" s="56">
        <v>17926115</v>
      </c>
      <c r="T29" s="56">
        <v>21019463</v>
      </c>
      <c r="U29" s="57">
        <f t="shared" si="2"/>
        <v>-0.17256098156237423</v>
      </c>
      <c r="V29" s="56">
        <v>4059918</v>
      </c>
      <c r="W29" s="56"/>
      <c r="X29" s="54">
        <f t="shared" si="3"/>
        <v>4.3962910453195447E-2</v>
      </c>
    </row>
    <row r="30" spans="1:24" s="1" customFormat="1" x14ac:dyDescent="0.25">
      <c r="A30" s="55">
        <v>259</v>
      </c>
      <c r="B30" s="55" t="s">
        <v>121</v>
      </c>
      <c r="C30" s="55" t="s">
        <v>67</v>
      </c>
      <c r="D30" s="55" t="s">
        <v>122</v>
      </c>
      <c r="E30" s="55" t="s">
        <v>123</v>
      </c>
      <c r="F30" s="55" t="s">
        <v>401</v>
      </c>
      <c r="G30" s="55" t="s">
        <v>72</v>
      </c>
      <c r="H30" s="56">
        <v>101</v>
      </c>
      <c r="I30" s="56">
        <v>0</v>
      </c>
      <c r="J30" s="56">
        <v>101</v>
      </c>
      <c r="K30" s="56">
        <v>8124457</v>
      </c>
      <c r="L30" s="56">
        <v>38304021</v>
      </c>
      <c r="M30" s="56">
        <v>30179564</v>
      </c>
      <c r="N30" s="58">
        <f t="shared" si="0"/>
        <v>0.21210454641302542</v>
      </c>
      <c r="O30" s="56">
        <v>52526</v>
      </c>
      <c r="P30" s="56"/>
      <c r="Q30" s="57">
        <f t="shared" si="1"/>
        <v>0.21318350163271996</v>
      </c>
      <c r="R30" s="56">
        <v>8124457</v>
      </c>
      <c r="S30" s="56">
        <v>38304021</v>
      </c>
      <c r="T30" s="56">
        <v>30179564</v>
      </c>
      <c r="U30" s="57">
        <f t="shared" si="2"/>
        <v>0.21210454641302542</v>
      </c>
      <c r="V30" s="56">
        <v>52526</v>
      </c>
      <c r="W30" s="56"/>
      <c r="X30" s="54">
        <f t="shared" si="3"/>
        <v>0.21318350163271996</v>
      </c>
    </row>
    <row r="31" spans="1:24" s="1" customFormat="1" x14ac:dyDescent="0.25">
      <c r="A31" s="55">
        <v>11</v>
      </c>
      <c r="B31" s="55" t="s">
        <v>124</v>
      </c>
      <c r="C31" s="55" t="s">
        <v>125</v>
      </c>
      <c r="D31" s="55" t="s">
        <v>126</v>
      </c>
      <c r="E31" s="55" t="s">
        <v>80</v>
      </c>
      <c r="F31" s="55" t="s">
        <v>401</v>
      </c>
      <c r="G31" s="55" t="s">
        <v>72</v>
      </c>
      <c r="H31" s="56">
        <v>65</v>
      </c>
      <c r="I31" s="56">
        <v>18</v>
      </c>
      <c r="J31" s="56">
        <v>39</v>
      </c>
      <c r="K31" s="56"/>
      <c r="L31" s="56"/>
      <c r="M31" s="56"/>
      <c r="N31" s="58" t="str">
        <f t="shared" si="0"/>
        <v/>
      </c>
      <c r="O31" s="56"/>
      <c r="P31" s="56"/>
      <c r="Q31" s="57" t="str">
        <f t="shared" si="1"/>
        <v/>
      </c>
      <c r="R31" s="56">
        <v>17402946</v>
      </c>
      <c r="S31" s="56">
        <v>108337494</v>
      </c>
      <c r="T31" s="56">
        <v>90934548</v>
      </c>
      <c r="U31" s="57">
        <f t="shared" si="2"/>
        <v>0.16063640903489979</v>
      </c>
      <c r="V31" s="56">
        <v>12216</v>
      </c>
      <c r="W31" s="56">
        <v>59559</v>
      </c>
      <c r="X31" s="54">
        <f t="shared" si="3"/>
        <v>0.16018135166213182</v>
      </c>
    </row>
    <row r="32" spans="1:24" s="1" customFormat="1" x14ac:dyDescent="0.25">
      <c r="A32" s="55">
        <v>42</v>
      </c>
      <c r="B32" s="55" t="s">
        <v>127</v>
      </c>
      <c r="C32" s="55" t="s">
        <v>128</v>
      </c>
      <c r="D32" s="55" t="s">
        <v>129</v>
      </c>
      <c r="E32" s="55" t="s">
        <v>130</v>
      </c>
      <c r="F32" s="55" t="s">
        <v>401</v>
      </c>
      <c r="G32" s="55" t="s">
        <v>72</v>
      </c>
      <c r="H32" s="56">
        <v>150</v>
      </c>
      <c r="I32" s="56">
        <v>48</v>
      </c>
      <c r="J32" s="56">
        <v>150</v>
      </c>
      <c r="K32" s="56">
        <v>28687406</v>
      </c>
      <c r="L32" s="56">
        <v>338210002</v>
      </c>
      <c r="M32" s="56">
        <v>309522596</v>
      </c>
      <c r="N32" s="58">
        <f t="shared" si="0"/>
        <v>8.4821282133459797E-2</v>
      </c>
      <c r="O32" s="56">
        <v>66182</v>
      </c>
      <c r="P32" s="56">
        <v>311886</v>
      </c>
      <c r="Q32" s="57">
        <f t="shared" si="1"/>
        <v>8.4078345876102231E-2</v>
      </c>
      <c r="R32" s="56">
        <v>28687406</v>
      </c>
      <c r="S32" s="56">
        <v>338210002</v>
      </c>
      <c r="T32" s="56">
        <v>309522596</v>
      </c>
      <c r="U32" s="57">
        <f t="shared" si="2"/>
        <v>8.4821282133459797E-2</v>
      </c>
      <c r="V32" s="56">
        <v>66182</v>
      </c>
      <c r="W32" s="56">
        <v>311886</v>
      </c>
      <c r="X32" s="54">
        <f t="shared" si="3"/>
        <v>8.4078345876102231E-2</v>
      </c>
    </row>
    <row r="33" spans="1:24" s="1" customFormat="1" x14ac:dyDescent="0.25">
      <c r="A33" s="55">
        <v>13</v>
      </c>
      <c r="B33" s="55" t="s">
        <v>131</v>
      </c>
      <c r="C33" s="55" t="s">
        <v>125</v>
      </c>
      <c r="D33" s="55" t="s">
        <v>132</v>
      </c>
      <c r="E33" s="55" t="s">
        <v>133</v>
      </c>
      <c r="F33" s="55" t="s">
        <v>401</v>
      </c>
      <c r="G33" s="55" t="s">
        <v>72</v>
      </c>
      <c r="H33" s="56">
        <v>86</v>
      </c>
      <c r="I33" s="56">
        <v>15</v>
      </c>
      <c r="J33" s="56">
        <v>32</v>
      </c>
      <c r="K33" s="56"/>
      <c r="L33" s="56"/>
      <c r="M33" s="56"/>
      <c r="N33" s="58" t="str">
        <f t="shared" si="0"/>
        <v/>
      </c>
      <c r="O33" s="56"/>
      <c r="P33" s="56"/>
      <c r="Q33" s="57" t="str">
        <f t="shared" si="1"/>
        <v/>
      </c>
      <c r="R33" s="56">
        <v>9068894</v>
      </c>
      <c r="S33" s="56">
        <v>98871179</v>
      </c>
      <c r="T33" s="56">
        <v>89802285</v>
      </c>
      <c r="U33" s="57">
        <f t="shared" si="2"/>
        <v>9.1724343653270285E-2</v>
      </c>
      <c r="V33" s="56">
        <v>2015</v>
      </c>
      <c r="W33" s="56">
        <v>254191</v>
      </c>
      <c r="X33" s="54">
        <f t="shared" si="3"/>
        <v>8.9171975166494569E-2</v>
      </c>
    </row>
    <row r="34" spans="1:24" s="1" customFormat="1" x14ac:dyDescent="0.25">
      <c r="A34" s="55">
        <v>14</v>
      </c>
      <c r="B34" s="55" t="s">
        <v>134</v>
      </c>
      <c r="C34" s="55" t="s">
        <v>94</v>
      </c>
      <c r="D34" s="55" t="s">
        <v>135</v>
      </c>
      <c r="E34" s="55" t="s">
        <v>136</v>
      </c>
      <c r="F34" s="55" t="s">
        <v>401</v>
      </c>
      <c r="G34" s="55" t="s">
        <v>65</v>
      </c>
      <c r="H34" s="56">
        <v>25</v>
      </c>
      <c r="I34" s="56">
        <v>4</v>
      </c>
      <c r="J34" s="56">
        <v>25</v>
      </c>
      <c r="K34" s="56">
        <v>2115685</v>
      </c>
      <c r="L34" s="56">
        <v>28972484</v>
      </c>
      <c r="M34" s="56">
        <v>26856799</v>
      </c>
      <c r="N34" s="58">
        <f t="shared" si="0"/>
        <v>7.3023942303324763E-2</v>
      </c>
      <c r="O34" s="56">
        <v>1207954</v>
      </c>
      <c r="P34" s="56">
        <v>44719</v>
      </c>
      <c r="Q34" s="57">
        <f t="shared" si="1"/>
        <v>0.10864388382965151</v>
      </c>
      <c r="R34" s="56">
        <v>3377378</v>
      </c>
      <c r="S34" s="56">
        <v>16029378</v>
      </c>
      <c r="T34" s="56">
        <v>12652000</v>
      </c>
      <c r="U34" s="57">
        <f t="shared" si="2"/>
        <v>0.21069925483072394</v>
      </c>
      <c r="V34" s="56"/>
      <c r="W34" s="56">
        <v>44719</v>
      </c>
      <c r="X34" s="54">
        <f t="shared" si="3"/>
        <v>0.20790943977988416</v>
      </c>
    </row>
    <row r="35" spans="1:24" s="1" customFormat="1" x14ac:dyDescent="0.25">
      <c r="A35" s="55">
        <v>15</v>
      </c>
      <c r="B35" s="55" t="s">
        <v>137</v>
      </c>
      <c r="C35" s="55" t="s">
        <v>69</v>
      </c>
      <c r="D35" s="55" t="s">
        <v>138</v>
      </c>
      <c r="E35" s="55" t="s">
        <v>139</v>
      </c>
      <c r="F35" s="55" t="s">
        <v>401</v>
      </c>
      <c r="G35" s="55" t="s">
        <v>65</v>
      </c>
      <c r="H35" s="56">
        <v>15</v>
      </c>
      <c r="I35" s="56">
        <v>0</v>
      </c>
      <c r="J35" s="56">
        <v>15</v>
      </c>
      <c r="K35" s="56">
        <v>11093294</v>
      </c>
      <c r="L35" s="56">
        <v>57527912</v>
      </c>
      <c r="M35" s="56">
        <v>46434618</v>
      </c>
      <c r="N35" s="58">
        <f t="shared" si="0"/>
        <v>0.19283324588592751</v>
      </c>
      <c r="O35" s="56"/>
      <c r="P35" s="56"/>
      <c r="Q35" s="57">
        <f t="shared" si="1"/>
        <v>0.19283324588592751</v>
      </c>
      <c r="R35" s="56">
        <v>11093294</v>
      </c>
      <c r="S35" s="56">
        <v>57527912</v>
      </c>
      <c r="T35" s="56">
        <v>46434618</v>
      </c>
      <c r="U35" s="57">
        <f t="shared" si="2"/>
        <v>0.19283324588592751</v>
      </c>
      <c r="V35" s="56"/>
      <c r="W35" s="56"/>
      <c r="X35" s="54">
        <f t="shared" si="3"/>
        <v>0.19283324588592751</v>
      </c>
    </row>
    <row r="36" spans="1:24" s="1" customFormat="1" x14ac:dyDescent="0.25">
      <c r="A36" s="55">
        <v>24</v>
      </c>
      <c r="B36" s="55" t="s">
        <v>140</v>
      </c>
      <c r="C36" s="55" t="s">
        <v>67</v>
      </c>
      <c r="D36" s="55" t="s">
        <v>141</v>
      </c>
      <c r="E36" s="55" t="s">
        <v>142</v>
      </c>
      <c r="F36" s="55" t="s">
        <v>400</v>
      </c>
      <c r="G36" s="55" t="s">
        <v>65</v>
      </c>
      <c r="H36" s="56">
        <v>36</v>
      </c>
      <c r="I36" s="56">
        <v>6</v>
      </c>
      <c r="J36" s="56">
        <v>25</v>
      </c>
      <c r="K36" s="56">
        <v>-2213669</v>
      </c>
      <c r="L36" s="56">
        <v>70838628</v>
      </c>
      <c r="M36" s="56">
        <v>73052297</v>
      </c>
      <c r="N36" s="58">
        <f t="shared" si="0"/>
        <v>-3.1249461804935014E-2</v>
      </c>
      <c r="O36" s="56">
        <v>223997</v>
      </c>
      <c r="P36" s="56"/>
      <c r="Q36" s="57">
        <f t="shared" si="1"/>
        <v>-2.7998853124268912E-2</v>
      </c>
      <c r="R36" s="56">
        <v>-992759</v>
      </c>
      <c r="S36" s="56">
        <v>70855454</v>
      </c>
      <c r="T36" s="56">
        <v>71848213</v>
      </c>
      <c r="U36" s="57">
        <f t="shared" si="2"/>
        <v>-1.401104564230158E-2</v>
      </c>
      <c r="V36" s="56">
        <v>223997</v>
      </c>
      <c r="W36" s="56"/>
      <c r="X36" s="54">
        <f t="shared" si="3"/>
        <v>-1.0815530919055636E-2</v>
      </c>
    </row>
    <row r="37" spans="1:24" s="1" customFormat="1" x14ac:dyDescent="0.25">
      <c r="A37" s="55">
        <v>29</v>
      </c>
      <c r="B37" s="55" t="s">
        <v>143</v>
      </c>
      <c r="C37" s="55" t="s">
        <v>67</v>
      </c>
      <c r="D37" s="55" t="s">
        <v>144</v>
      </c>
      <c r="E37" s="55" t="s">
        <v>92</v>
      </c>
      <c r="F37" s="55" t="s">
        <v>401</v>
      </c>
      <c r="G37" s="55" t="s">
        <v>65</v>
      </c>
      <c r="H37" s="56">
        <v>14</v>
      </c>
      <c r="I37" s="56">
        <v>0</v>
      </c>
      <c r="J37" s="56">
        <v>14</v>
      </c>
      <c r="K37" s="56">
        <v>-1626141</v>
      </c>
      <c r="L37" s="56">
        <v>15556294</v>
      </c>
      <c r="M37" s="56">
        <v>17182435</v>
      </c>
      <c r="N37" s="58">
        <f t="shared" si="0"/>
        <v>-0.10453267339894708</v>
      </c>
      <c r="O37" s="56">
        <v>1508576</v>
      </c>
      <c r="P37" s="56">
        <v>198409</v>
      </c>
      <c r="Q37" s="57">
        <f t="shared" si="1"/>
        <v>-1.851605081081778E-2</v>
      </c>
      <c r="R37" s="56">
        <v>-751575</v>
      </c>
      <c r="S37" s="56">
        <v>11413960</v>
      </c>
      <c r="T37" s="56">
        <v>12165535</v>
      </c>
      <c r="U37" s="57">
        <f t="shared" si="2"/>
        <v>-6.5846997886798278E-2</v>
      </c>
      <c r="V37" s="56">
        <v>1311580</v>
      </c>
      <c r="W37" s="56"/>
      <c r="X37" s="54">
        <f t="shared" si="3"/>
        <v>4.4006384011994776E-2</v>
      </c>
    </row>
    <row r="38" spans="1:24" s="1" customFormat="1" x14ac:dyDescent="0.25">
      <c r="A38" s="55">
        <v>84</v>
      </c>
      <c r="B38" s="55" t="s">
        <v>389</v>
      </c>
      <c r="C38" s="55" t="s">
        <v>125</v>
      </c>
      <c r="D38" s="55" t="s">
        <v>145</v>
      </c>
      <c r="E38" s="55" t="s">
        <v>82</v>
      </c>
      <c r="F38" s="55" t="s">
        <v>401</v>
      </c>
      <c r="G38" s="55" t="s">
        <v>72</v>
      </c>
      <c r="H38" s="56">
        <v>546</v>
      </c>
      <c r="I38" s="56">
        <v>27</v>
      </c>
      <c r="J38" s="56">
        <v>503</v>
      </c>
      <c r="K38" s="56"/>
      <c r="L38" s="56"/>
      <c r="M38" s="56"/>
      <c r="N38" s="58" t="str">
        <f t="shared" si="0"/>
        <v/>
      </c>
      <c r="O38" s="56"/>
      <c r="P38" s="56"/>
      <c r="Q38" s="57" t="str">
        <f t="shared" si="1"/>
        <v/>
      </c>
      <c r="R38" s="56">
        <v>27138064</v>
      </c>
      <c r="S38" s="56">
        <v>869874134</v>
      </c>
      <c r="T38" s="56">
        <v>842736070</v>
      </c>
      <c r="U38" s="57">
        <f t="shared" si="2"/>
        <v>3.1197690492541993E-2</v>
      </c>
      <c r="V38" s="56">
        <v>1535980</v>
      </c>
      <c r="W38" s="56">
        <v>1317053</v>
      </c>
      <c r="X38" s="54">
        <f t="shared" si="3"/>
        <v>3.1393933304749315E-2</v>
      </c>
    </row>
    <row r="39" spans="1:24" s="1" customFormat="1" x14ac:dyDescent="0.25">
      <c r="A39" s="55">
        <v>119</v>
      </c>
      <c r="B39" s="55" t="s">
        <v>146</v>
      </c>
      <c r="C39" s="55" t="s">
        <v>67</v>
      </c>
      <c r="D39" s="55" t="s">
        <v>147</v>
      </c>
      <c r="E39" s="55" t="s">
        <v>148</v>
      </c>
      <c r="F39" s="55" t="s">
        <v>400</v>
      </c>
      <c r="G39" s="55" t="s">
        <v>65</v>
      </c>
      <c r="H39" s="56">
        <v>49</v>
      </c>
      <c r="I39" s="56">
        <v>10</v>
      </c>
      <c r="J39" s="56">
        <v>25</v>
      </c>
      <c r="K39" s="56">
        <v>-5882194</v>
      </c>
      <c r="L39" s="56">
        <v>60574787</v>
      </c>
      <c r="M39" s="56">
        <v>66456981</v>
      </c>
      <c r="N39" s="58">
        <f t="shared" si="0"/>
        <v>-9.7106309263621515E-2</v>
      </c>
      <c r="O39" s="56">
        <v>734678</v>
      </c>
      <c r="P39" s="56"/>
      <c r="Q39" s="57">
        <f t="shared" si="1"/>
        <v>-8.3959564807815565E-2</v>
      </c>
      <c r="R39" s="56">
        <v>-4354811</v>
      </c>
      <c r="S39" s="56">
        <v>42810387</v>
      </c>
      <c r="T39" s="56">
        <v>47165198</v>
      </c>
      <c r="U39" s="57">
        <f t="shared" si="2"/>
        <v>-0.10172323366289587</v>
      </c>
      <c r="V39" s="56">
        <v>734678</v>
      </c>
      <c r="W39" s="56"/>
      <c r="X39" s="54">
        <f t="shared" si="3"/>
        <v>-8.3135321993433695E-2</v>
      </c>
    </row>
    <row r="40" spans="1:24" s="1" customFormat="1" x14ac:dyDescent="0.25">
      <c r="A40" s="55">
        <v>31</v>
      </c>
      <c r="B40" s="55" t="s">
        <v>149</v>
      </c>
      <c r="C40" s="55" t="s">
        <v>67</v>
      </c>
      <c r="D40" s="55" t="s">
        <v>150</v>
      </c>
      <c r="E40" s="55" t="s">
        <v>103</v>
      </c>
      <c r="F40" s="55" t="s">
        <v>403</v>
      </c>
      <c r="G40" s="55" t="s">
        <v>65</v>
      </c>
      <c r="H40" s="56">
        <v>42</v>
      </c>
      <c r="I40" s="56">
        <v>7</v>
      </c>
      <c r="J40" s="56">
        <v>25</v>
      </c>
      <c r="K40" s="56">
        <v>-5935354</v>
      </c>
      <c r="L40" s="56">
        <v>192823946</v>
      </c>
      <c r="M40" s="56">
        <v>198759300</v>
      </c>
      <c r="N40" s="58">
        <f t="shared" si="0"/>
        <v>-3.0781208055974542E-2</v>
      </c>
      <c r="O40" s="56">
        <v>675190</v>
      </c>
      <c r="P40" s="56">
        <v>75000</v>
      </c>
      <c r="Q40" s="57">
        <f t="shared" si="1"/>
        <v>-2.7572030089064583E-2</v>
      </c>
      <c r="R40" s="56">
        <v>-11817057</v>
      </c>
      <c r="S40" s="56">
        <v>170372412</v>
      </c>
      <c r="T40" s="56">
        <v>182189469</v>
      </c>
      <c r="U40" s="57">
        <f t="shared" si="2"/>
        <v>-6.9360155563214079E-2</v>
      </c>
      <c r="V40" s="56">
        <v>643163</v>
      </c>
      <c r="W40" s="56"/>
      <c r="X40" s="54">
        <f t="shared" si="3"/>
        <v>-6.5338458207680791E-2</v>
      </c>
    </row>
    <row r="41" spans="1:24" s="1" customFormat="1" x14ac:dyDescent="0.25">
      <c r="A41" s="55">
        <v>66</v>
      </c>
      <c r="B41" s="55" t="s">
        <v>151</v>
      </c>
      <c r="C41" s="55" t="s">
        <v>67</v>
      </c>
      <c r="D41" s="55" t="s">
        <v>152</v>
      </c>
      <c r="E41" s="55" t="s">
        <v>153</v>
      </c>
      <c r="F41" s="55" t="s">
        <v>400</v>
      </c>
      <c r="G41" s="55" t="s">
        <v>65</v>
      </c>
      <c r="H41" s="56">
        <v>15</v>
      </c>
      <c r="I41" s="56">
        <v>2</v>
      </c>
      <c r="J41" s="56">
        <v>15</v>
      </c>
      <c r="K41" s="56">
        <v>-1227592</v>
      </c>
      <c r="L41" s="56">
        <v>26287317</v>
      </c>
      <c r="M41" s="56">
        <v>27514909</v>
      </c>
      <c r="N41" s="58">
        <f t="shared" si="0"/>
        <v>-4.6699022193858734E-2</v>
      </c>
      <c r="O41" s="56">
        <v>2495374</v>
      </c>
      <c r="P41" s="56">
        <v>726221</v>
      </c>
      <c r="Q41" s="57">
        <f t="shared" si="1"/>
        <v>1.8815509640846297E-2</v>
      </c>
      <c r="R41" s="56">
        <v>-815206</v>
      </c>
      <c r="S41" s="56">
        <v>18218204</v>
      </c>
      <c r="T41" s="56">
        <v>19033410</v>
      </c>
      <c r="U41" s="57">
        <f t="shared" si="2"/>
        <v>-4.4746781845235679E-2</v>
      </c>
      <c r="V41" s="56">
        <v>1470731</v>
      </c>
      <c r="W41" s="56"/>
      <c r="X41" s="54">
        <f t="shared" si="3"/>
        <v>3.3294081167925031E-2</v>
      </c>
    </row>
    <row r="42" spans="1:24" s="1" customFormat="1" x14ac:dyDescent="0.25">
      <c r="A42" s="55">
        <v>25</v>
      </c>
      <c r="B42" s="55" t="s">
        <v>154</v>
      </c>
      <c r="C42" s="55" t="s">
        <v>62</v>
      </c>
      <c r="D42" s="55" t="s">
        <v>155</v>
      </c>
      <c r="E42" s="55" t="s">
        <v>112</v>
      </c>
      <c r="F42" s="55" t="s">
        <v>399</v>
      </c>
      <c r="G42" s="55" t="s">
        <v>65</v>
      </c>
      <c r="H42" s="56">
        <v>20</v>
      </c>
      <c r="I42" s="56">
        <v>6</v>
      </c>
      <c r="J42" s="56">
        <v>20</v>
      </c>
      <c r="K42" s="56">
        <v>4633848</v>
      </c>
      <c r="L42" s="56">
        <v>44787340</v>
      </c>
      <c r="M42" s="56">
        <v>40153492</v>
      </c>
      <c r="N42" s="58">
        <f t="shared" si="0"/>
        <v>0.10346334477555488</v>
      </c>
      <c r="O42" s="56">
        <v>2490624</v>
      </c>
      <c r="P42" s="56">
        <v>50374</v>
      </c>
      <c r="Q42" s="57">
        <f t="shared" si="1"/>
        <v>0.149627805461335</v>
      </c>
      <c r="R42" s="56">
        <v>3781414</v>
      </c>
      <c r="S42" s="56">
        <v>41572657</v>
      </c>
      <c r="T42" s="56">
        <v>37791243</v>
      </c>
      <c r="U42" s="57">
        <f t="shared" si="2"/>
        <v>9.0959160969672923E-2</v>
      </c>
      <c r="V42" s="56">
        <v>2490624</v>
      </c>
      <c r="W42" s="56">
        <v>50374</v>
      </c>
      <c r="X42" s="54">
        <f t="shared" si="3"/>
        <v>0.14119838239009028</v>
      </c>
    </row>
    <row r="43" spans="1:24" s="1" customFormat="1" x14ac:dyDescent="0.25">
      <c r="A43" s="55">
        <v>147</v>
      </c>
      <c r="B43" s="55" t="s">
        <v>156</v>
      </c>
      <c r="C43" s="55" t="s">
        <v>62</v>
      </c>
      <c r="D43" s="55" t="s">
        <v>157</v>
      </c>
      <c r="E43" s="55" t="s">
        <v>158</v>
      </c>
      <c r="F43" s="55" t="s">
        <v>399</v>
      </c>
      <c r="G43" s="55" t="s">
        <v>72</v>
      </c>
      <c r="H43" s="56">
        <v>87</v>
      </c>
      <c r="I43" s="56">
        <v>16</v>
      </c>
      <c r="J43" s="56">
        <v>36</v>
      </c>
      <c r="K43" s="56">
        <v>11400647</v>
      </c>
      <c r="L43" s="56">
        <v>180782431</v>
      </c>
      <c r="M43" s="56">
        <v>169381784</v>
      </c>
      <c r="N43" s="58">
        <f t="shared" si="0"/>
        <v>6.3062803929215885E-2</v>
      </c>
      <c r="O43" s="56">
        <v>8498341</v>
      </c>
      <c r="P43" s="56">
        <v>164813</v>
      </c>
      <c r="Q43" s="57">
        <f t="shared" si="1"/>
        <v>0.10425874108332567</v>
      </c>
      <c r="R43" s="56">
        <v>9046470</v>
      </c>
      <c r="S43" s="56">
        <v>123276710</v>
      </c>
      <c r="T43" s="56">
        <v>114230240</v>
      </c>
      <c r="U43" s="57">
        <f t="shared" si="2"/>
        <v>7.3383447692593348E-2</v>
      </c>
      <c r="V43" s="56">
        <v>8498341</v>
      </c>
      <c r="W43" s="56">
        <v>164813</v>
      </c>
      <c r="X43" s="54">
        <f t="shared" si="3"/>
        <v>0.13189141546983732</v>
      </c>
    </row>
    <row r="44" spans="1:24" s="1" customFormat="1" x14ac:dyDescent="0.25">
      <c r="A44" s="55">
        <v>143</v>
      </c>
      <c r="B44" s="55" t="s">
        <v>404</v>
      </c>
      <c r="C44" s="55" t="s">
        <v>405</v>
      </c>
      <c r="D44" s="55" t="s">
        <v>160</v>
      </c>
      <c r="E44" s="55" t="s">
        <v>92</v>
      </c>
      <c r="F44" s="55" t="s">
        <v>399</v>
      </c>
      <c r="G44" s="55" t="s">
        <v>72</v>
      </c>
      <c r="H44" s="56">
        <v>267</v>
      </c>
      <c r="I44" s="56">
        <v>18</v>
      </c>
      <c r="J44" s="56">
        <v>267</v>
      </c>
      <c r="K44" s="56">
        <v>-23575953</v>
      </c>
      <c r="L44" s="56">
        <v>545745180</v>
      </c>
      <c r="M44" s="56">
        <v>569321133</v>
      </c>
      <c r="N44" s="58">
        <f t="shared" si="0"/>
        <v>-4.3199562477125315E-2</v>
      </c>
      <c r="O44" s="56">
        <v>10324140</v>
      </c>
      <c r="P44" s="56"/>
      <c r="Q44" s="57">
        <f t="shared" si="1"/>
        <v>-2.3831224855203306E-2</v>
      </c>
      <c r="R44" s="56">
        <v>-15331741</v>
      </c>
      <c r="S44" s="56">
        <v>507527559</v>
      </c>
      <c r="T44" s="56">
        <v>522859300</v>
      </c>
      <c r="U44" s="57">
        <f t="shared" si="2"/>
        <v>-3.0208686657742657E-2</v>
      </c>
      <c r="V44" s="56">
        <v>10324140</v>
      </c>
      <c r="W44" s="56"/>
      <c r="X44" s="54">
        <f t="shared" si="3"/>
        <v>-9.6699518600980774E-3</v>
      </c>
    </row>
    <row r="45" spans="1:24" s="1" customFormat="1" x14ac:dyDescent="0.25">
      <c r="A45" s="55">
        <v>90</v>
      </c>
      <c r="B45" s="55" t="s">
        <v>159</v>
      </c>
      <c r="C45" s="55" t="s">
        <v>62</v>
      </c>
      <c r="D45" s="55" t="s">
        <v>160</v>
      </c>
      <c r="E45" s="55" t="s">
        <v>92</v>
      </c>
      <c r="F45" s="55" t="s">
        <v>399</v>
      </c>
      <c r="G45" s="55" t="s">
        <v>72</v>
      </c>
      <c r="H45" s="56">
        <v>165</v>
      </c>
      <c r="I45" s="56">
        <v>0</v>
      </c>
      <c r="J45" s="56">
        <v>154</v>
      </c>
      <c r="K45" s="56">
        <v>-2057783</v>
      </c>
      <c r="L45" s="56">
        <v>609341224</v>
      </c>
      <c r="M45" s="56">
        <v>611399007</v>
      </c>
      <c r="N45" s="58">
        <f t="shared" si="0"/>
        <v>-3.3770618480262219E-3</v>
      </c>
      <c r="O45" s="56">
        <v>34429</v>
      </c>
      <c r="P45" s="56">
        <v>318140</v>
      </c>
      <c r="Q45" s="57">
        <f t="shared" si="1"/>
        <v>-3.8424475747802808E-3</v>
      </c>
      <c r="R45" s="56">
        <v>1308878</v>
      </c>
      <c r="S45" s="56">
        <v>607344398</v>
      </c>
      <c r="T45" s="56">
        <v>606035520</v>
      </c>
      <c r="U45" s="57">
        <f t="shared" si="2"/>
        <v>2.1550836795567185E-3</v>
      </c>
      <c r="V45" s="56">
        <v>34429</v>
      </c>
      <c r="W45" s="56">
        <v>318140</v>
      </c>
      <c r="X45" s="54">
        <f t="shared" si="3"/>
        <v>1.6878543578207411E-3</v>
      </c>
    </row>
    <row r="46" spans="1:24" s="1" customFormat="1" x14ac:dyDescent="0.25">
      <c r="A46" s="55">
        <v>148</v>
      </c>
      <c r="B46" s="55" t="s">
        <v>161</v>
      </c>
      <c r="C46" s="55" t="s">
        <v>62</v>
      </c>
      <c r="D46" s="55" t="s">
        <v>160</v>
      </c>
      <c r="E46" s="55" t="s">
        <v>92</v>
      </c>
      <c r="F46" s="55" t="s">
        <v>399</v>
      </c>
      <c r="G46" s="55" t="s">
        <v>72</v>
      </c>
      <c r="H46" s="56">
        <v>380</v>
      </c>
      <c r="I46" s="56">
        <v>46</v>
      </c>
      <c r="J46" s="56">
        <v>342</v>
      </c>
      <c r="K46" s="56">
        <v>-24456706</v>
      </c>
      <c r="L46" s="56">
        <v>795650967</v>
      </c>
      <c r="M46" s="56">
        <v>820107673</v>
      </c>
      <c r="N46" s="58">
        <f t="shared" si="0"/>
        <v>-3.0737983128725336E-2</v>
      </c>
      <c r="O46" s="56">
        <v>34148141</v>
      </c>
      <c r="P46" s="56">
        <v>3989602</v>
      </c>
      <c r="Q46" s="57">
        <f t="shared" si="1"/>
        <v>6.8713414428013585E-3</v>
      </c>
      <c r="R46" s="56">
        <v>-52795983</v>
      </c>
      <c r="S46" s="56">
        <v>515712855</v>
      </c>
      <c r="T46" s="56">
        <v>568508838</v>
      </c>
      <c r="U46" s="57">
        <f t="shared" si="2"/>
        <v>-0.10237476628345826</v>
      </c>
      <c r="V46" s="56">
        <v>32942361</v>
      </c>
      <c r="W46" s="56">
        <v>4441272</v>
      </c>
      <c r="X46" s="54">
        <f t="shared" si="3"/>
        <v>-4.4280803848222229E-2</v>
      </c>
    </row>
    <row r="47" spans="1:24" s="1" customFormat="1" x14ac:dyDescent="0.25">
      <c r="A47" s="55">
        <v>44</v>
      </c>
      <c r="B47" s="55" t="s">
        <v>162</v>
      </c>
      <c r="C47" s="55" t="s">
        <v>128</v>
      </c>
      <c r="D47" s="55" t="s">
        <v>163</v>
      </c>
      <c r="E47" s="55" t="s">
        <v>123</v>
      </c>
      <c r="F47" s="55" t="s">
        <v>401</v>
      </c>
      <c r="G47" s="55" t="s">
        <v>72</v>
      </c>
      <c r="H47" s="56">
        <v>390</v>
      </c>
      <c r="I47" s="56">
        <v>45</v>
      </c>
      <c r="J47" s="56">
        <v>238</v>
      </c>
      <c r="K47" s="56">
        <v>26005427</v>
      </c>
      <c r="L47" s="56">
        <v>614512612</v>
      </c>
      <c r="M47" s="56">
        <v>588507185</v>
      </c>
      <c r="N47" s="58">
        <f t="shared" si="0"/>
        <v>4.2318784825851545E-2</v>
      </c>
      <c r="O47" s="56">
        <v>299760</v>
      </c>
      <c r="P47" s="56">
        <v>925048</v>
      </c>
      <c r="Q47" s="57">
        <f t="shared" si="1"/>
        <v>4.1281112996210165E-2</v>
      </c>
      <c r="R47" s="56">
        <v>26005427</v>
      </c>
      <c r="S47" s="56">
        <v>614512612</v>
      </c>
      <c r="T47" s="56">
        <v>588507185</v>
      </c>
      <c r="U47" s="57">
        <f t="shared" si="2"/>
        <v>4.2318784825851545E-2</v>
      </c>
      <c r="V47" s="56">
        <v>299760</v>
      </c>
      <c r="W47" s="56">
        <v>925048</v>
      </c>
      <c r="X47" s="54">
        <f t="shared" si="3"/>
        <v>4.1281112996210165E-2</v>
      </c>
    </row>
    <row r="48" spans="1:24" s="1" customFormat="1" x14ac:dyDescent="0.25">
      <c r="A48" s="55">
        <v>54</v>
      </c>
      <c r="B48" s="55" t="s">
        <v>164</v>
      </c>
      <c r="C48" s="55" t="s">
        <v>165</v>
      </c>
      <c r="D48" s="55" t="s">
        <v>166</v>
      </c>
      <c r="E48" s="55" t="s">
        <v>167</v>
      </c>
      <c r="F48" s="55" t="s">
        <v>400</v>
      </c>
      <c r="G48" s="55" t="s">
        <v>65</v>
      </c>
      <c r="H48" s="56">
        <v>10</v>
      </c>
      <c r="I48" s="56">
        <v>2</v>
      </c>
      <c r="J48" s="56">
        <v>10</v>
      </c>
      <c r="K48" s="56">
        <v>1196883</v>
      </c>
      <c r="L48" s="56">
        <v>20740367</v>
      </c>
      <c r="M48" s="56">
        <v>19543484</v>
      </c>
      <c r="N48" s="58">
        <f t="shared" si="0"/>
        <v>5.770789880429792E-2</v>
      </c>
      <c r="O48" s="56">
        <v>665682</v>
      </c>
      <c r="P48" s="56">
        <v>7310</v>
      </c>
      <c r="Q48" s="57">
        <f t="shared" si="1"/>
        <v>8.6669660524462039E-2</v>
      </c>
      <c r="R48" s="56">
        <v>1101239</v>
      </c>
      <c r="S48" s="56">
        <v>20348813</v>
      </c>
      <c r="T48" s="56">
        <v>19247574</v>
      </c>
      <c r="U48" s="57">
        <f t="shared" si="2"/>
        <v>5.4118095242213886E-2</v>
      </c>
      <c r="V48" s="56">
        <v>623457</v>
      </c>
      <c r="W48" s="56">
        <v>7310</v>
      </c>
      <c r="X48" s="54">
        <f t="shared" si="3"/>
        <v>8.1888417419764284E-2</v>
      </c>
    </row>
    <row r="49" spans="1:24" s="1" customFormat="1" x14ac:dyDescent="0.25">
      <c r="A49" s="55">
        <v>37</v>
      </c>
      <c r="B49" s="55" t="s">
        <v>168</v>
      </c>
      <c r="C49" s="55" t="s">
        <v>67</v>
      </c>
      <c r="D49" s="55" t="s">
        <v>169</v>
      </c>
      <c r="E49" s="55" t="s">
        <v>92</v>
      </c>
      <c r="F49" s="55" t="s">
        <v>400</v>
      </c>
      <c r="G49" s="55" t="s">
        <v>65</v>
      </c>
      <c r="H49" s="56">
        <v>21</v>
      </c>
      <c r="I49" s="56">
        <v>0</v>
      </c>
      <c r="J49" s="56">
        <v>16</v>
      </c>
      <c r="K49" s="56">
        <v>201797</v>
      </c>
      <c r="L49" s="56">
        <v>32568606</v>
      </c>
      <c r="M49" s="56">
        <v>32366809</v>
      </c>
      <c r="N49" s="58">
        <f t="shared" si="0"/>
        <v>6.1960588672416621E-3</v>
      </c>
      <c r="O49" s="56">
        <v>1196989</v>
      </c>
      <c r="P49" s="56">
        <v>177481</v>
      </c>
      <c r="Q49" s="57">
        <f t="shared" si="1"/>
        <v>3.6170101548632566E-2</v>
      </c>
      <c r="R49" s="56">
        <v>201797</v>
      </c>
      <c r="S49" s="56">
        <v>32568606</v>
      </c>
      <c r="T49" s="56">
        <v>32366809</v>
      </c>
      <c r="U49" s="57">
        <f t="shared" si="2"/>
        <v>6.1960588672416621E-3</v>
      </c>
      <c r="V49" s="56">
        <v>1208989</v>
      </c>
      <c r="W49" s="56">
        <v>189481</v>
      </c>
      <c r="X49" s="54">
        <f t="shared" si="3"/>
        <v>3.6157251574601451E-2</v>
      </c>
    </row>
    <row r="50" spans="1:24" s="1" customFormat="1" x14ac:dyDescent="0.25">
      <c r="A50" s="55">
        <v>39</v>
      </c>
      <c r="B50" s="55" t="s">
        <v>170</v>
      </c>
      <c r="C50" s="55" t="s">
        <v>69</v>
      </c>
      <c r="D50" s="55" t="s">
        <v>171</v>
      </c>
      <c r="E50" s="55" t="s">
        <v>172</v>
      </c>
      <c r="F50" s="55" t="s">
        <v>401</v>
      </c>
      <c r="G50" s="55" t="s">
        <v>72</v>
      </c>
      <c r="H50" s="56">
        <v>57</v>
      </c>
      <c r="I50" s="56">
        <v>16</v>
      </c>
      <c r="J50" s="56">
        <v>55</v>
      </c>
      <c r="K50" s="56">
        <v>-4924580</v>
      </c>
      <c r="L50" s="56">
        <v>78908675</v>
      </c>
      <c r="M50" s="56">
        <v>83833255</v>
      </c>
      <c r="N50" s="58">
        <f t="shared" si="0"/>
        <v>-6.2408600828742847E-2</v>
      </c>
      <c r="O50" s="56">
        <v>84072</v>
      </c>
      <c r="P50" s="56"/>
      <c r="Q50" s="57">
        <f t="shared" si="1"/>
        <v>-6.1277879094393313E-2</v>
      </c>
      <c r="R50" s="56">
        <v>-4512909</v>
      </c>
      <c r="S50" s="56">
        <v>78221027</v>
      </c>
      <c r="T50" s="56">
        <v>82733936</v>
      </c>
      <c r="U50" s="57">
        <f t="shared" si="2"/>
        <v>-5.7694320479837219E-2</v>
      </c>
      <c r="V50" s="56">
        <v>84072</v>
      </c>
      <c r="W50" s="56"/>
      <c r="X50" s="54">
        <f t="shared" si="3"/>
        <v>-5.6558730613443194E-2</v>
      </c>
    </row>
    <row r="51" spans="1:24" s="1" customFormat="1" x14ac:dyDescent="0.25">
      <c r="A51" s="55">
        <v>117</v>
      </c>
      <c r="B51" s="55" t="s">
        <v>173</v>
      </c>
      <c r="C51" s="55" t="s">
        <v>125</v>
      </c>
      <c r="D51" s="55" t="s">
        <v>115</v>
      </c>
      <c r="E51" s="55" t="s">
        <v>174</v>
      </c>
      <c r="F51" s="55" t="s">
        <v>401</v>
      </c>
      <c r="G51" s="55" t="s">
        <v>72</v>
      </c>
      <c r="H51" s="56">
        <v>49</v>
      </c>
      <c r="I51" s="56">
        <v>10</v>
      </c>
      <c r="J51" s="56">
        <v>32</v>
      </c>
      <c r="K51" s="56"/>
      <c r="L51" s="56"/>
      <c r="M51" s="56"/>
      <c r="N51" s="58" t="str">
        <f t="shared" si="0"/>
        <v/>
      </c>
      <c r="O51" s="56"/>
      <c r="P51" s="56"/>
      <c r="Q51" s="57" t="str">
        <f t="shared" si="1"/>
        <v/>
      </c>
      <c r="R51" s="56">
        <v>-1100854</v>
      </c>
      <c r="S51" s="56">
        <v>62149835</v>
      </c>
      <c r="T51" s="56">
        <v>63250689</v>
      </c>
      <c r="U51" s="57">
        <f t="shared" si="2"/>
        <v>-1.7712903018970202E-2</v>
      </c>
      <c r="V51" s="56">
        <v>13116</v>
      </c>
      <c r="W51" s="56">
        <v>99044</v>
      </c>
      <c r="X51" s="54">
        <f t="shared" si="3"/>
        <v>-1.9091468164051606E-2</v>
      </c>
    </row>
    <row r="52" spans="1:24" s="1" customFormat="1" x14ac:dyDescent="0.25">
      <c r="A52" s="55">
        <v>250</v>
      </c>
      <c r="B52" s="55" t="s">
        <v>175</v>
      </c>
      <c r="C52" s="55" t="s">
        <v>77</v>
      </c>
      <c r="D52" s="55" t="s">
        <v>176</v>
      </c>
      <c r="E52" s="55" t="s">
        <v>177</v>
      </c>
      <c r="F52" s="55" t="s">
        <v>399</v>
      </c>
      <c r="G52" s="55" t="s">
        <v>72</v>
      </c>
      <c r="H52" s="56">
        <v>16</v>
      </c>
      <c r="I52" s="56">
        <v>0</v>
      </c>
      <c r="J52" s="56">
        <v>16</v>
      </c>
      <c r="K52" s="56"/>
      <c r="L52" s="56"/>
      <c r="M52" s="56"/>
      <c r="N52" s="58" t="str">
        <f t="shared" si="0"/>
        <v/>
      </c>
      <c r="O52" s="56"/>
      <c r="P52" s="56"/>
      <c r="Q52" s="57" t="str">
        <f t="shared" si="1"/>
        <v/>
      </c>
      <c r="R52" s="56">
        <v>0</v>
      </c>
      <c r="S52" s="56">
        <v>9275726</v>
      </c>
      <c r="T52" s="56">
        <v>9275726</v>
      </c>
      <c r="U52" s="57">
        <f t="shared" si="2"/>
        <v>0</v>
      </c>
      <c r="V52" s="56"/>
      <c r="W52" s="56"/>
      <c r="X52" s="54">
        <f t="shared" si="3"/>
        <v>0</v>
      </c>
    </row>
    <row r="53" spans="1:24" s="1" customFormat="1" x14ac:dyDescent="0.25">
      <c r="A53" s="55">
        <v>71</v>
      </c>
      <c r="B53" s="55" t="s">
        <v>178</v>
      </c>
      <c r="C53" s="55" t="s">
        <v>165</v>
      </c>
      <c r="D53" s="55" t="s">
        <v>176</v>
      </c>
      <c r="E53" s="55" t="s">
        <v>177</v>
      </c>
      <c r="F53" s="55" t="s">
        <v>400</v>
      </c>
      <c r="G53" s="55" t="s">
        <v>72</v>
      </c>
      <c r="H53" s="56">
        <v>108</v>
      </c>
      <c r="I53" s="56">
        <v>10</v>
      </c>
      <c r="J53" s="56">
        <v>108</v>
      </c>
      <c r="K53" s="56">
        <v>-6851142</v>
      </c>
      <c r="L53" s="56">
        <v>157542471</v>
      </c>
      <c r="M53" s="56">
        <v>164393613</v>
      </c>
      <c r="N53" s="58">
        <f t="shared" si="0"/>
        <v>-4.3487587547106583E-2</v>
      </c>
      <c r="O53" s="56">
        <v>9183266</v>
      </c>
      <c r="P53" s="56">
        <v>388107</v>
      </c>
      <c r="Q53" s="57">
        <f t="shared" si="1"/>
        <v>1.1659969450307483E-2</v>
      </c>
      <c r="R53" s="56">
        <v>-6851142</v>
      </c>
      <c r="S53" s="56">
        <v>157542471</v>
      </c>
      <c r="T53" s="56">
        <v>164393613</v>
      </c>
      <c r="U53" s="57">
        <f t="shared" si="2"/>
        <v>-4.3487587547106583E-2</v>
      </c>
      <c r="V53" s="56">
        <v>9183266</v>
      </c>
      <c r="W53" s="56">
        <v>388107</v>
      </c>
      <c r="X53" s="54">
        <f t="shared" si="3"/>
        <v>1.1659969450307483E-2</v>
      </c>
    </row>
    <row r="54" spans="1:24" s="1" customFormat="1" x14ac:dyDescent="0.25">
      <c r="A54" s="55">
        <v>46</v>
      </c>
      <c r="B54" s="55" t="s">
        <v>179</v>
      </c>
      <c r="C54" s="55" t="s">
        <v>62</v>
      </c>
      <c r="D54" s="55" t="s">
        <v>180</v>
      </c>
      <c r="E54" s="55" t="s">
        <v>148</v>
      </c>
      <c r="F54" s="55" t="s">
        <v>399</v>
      </c>
      <c r="G54" s="55" t="s">
        <v>65</v>
      </c>
      <c r="H54" s="56">
        <v>43</v>
      </c>
      <c r="I54" s="56">
        <v>7</v>
      </c>
      <c r="J54" s="56">
        <v>25</v>
      </c>
      <c r="K54" s="56">
        <v>2388883</v>
      </c>
      <c r="L54" s="56">
        <v>32294000</v>
      </c>
      <c r="M54" s="56">
        <v>29905117</v>
      </c>
      <c r="N54" s="58">
        <f t="shared" si="0"/>
        <v>7.3972967114634303E-2</v>
      </c>
      <c r="O54" s="56">
        <v>2008271</v>
      </c>
      <c r="P54" s="56">
        <v>37722</v>
      </c>
      <c r="Q54" s="57">
        <f t="shared" si="1"/>
        <v>0.12708872832355619</v>
      </c>
      <c r="R54" s="56">
        <v>1498447</v>
      </c>
      <c r="S54" s="56">
        <v>26643992</v>
      </c>
      <c r="T54" s="56">
        <v>25145545</v>
      </c>
      <c r="U54" s="57">
        <f t="shared" si="2"/>
        <v>5.6239583017439726E-2</v>
      </c>
      <c r="V54" s="56">
        <v>2008271</v>
      </c>
      <c r="W54" s="56">
        <v>37722</v>
      </c>
      <c r="X54" s="54">
        <f t="shared" si="3"/>
        <v>0.12107232158241742</v>
      </c>
    </row>
    <row r="55" spans="1:24" s="1" customFormat="1" x14ac:dyDescent="0.25">
      <c r="A55" s="55">
        <v>51</v>
      </c>
      <c r="B55" s="55" t="s">
        <v>181</v>
      </c>
      <c r="C55" s="55" t="s">
        <v>67</v>
      </c>
      <c r="D55" s="55" t="s">
        <v>182</v>
      </c>
      <c r="E55" s="55" t="s">
        <v>183</v>
      </c>
      <c r="F55" s="55" t="s">
        <v>401</v>
      </c>
      <c r="G55" s="55" t="s">
        <v>65</v>
      </c>
      <c r="H55" s="56">
        <v>49</v>
      </c>
      <c r="I55" s="56">
        <v>8</v>
      </c>
      <c r="J55" s="56">
        <v>25</v>
      </c>
      <c r="K55" s="56">
        <v>755525</v>
      </c>
      <c r="L55" s="56">
        <v>87821728</v>
      </c>
      <c r="M55" s="56">
        <v>87066203</v>
      </c>
      <c r="N55" s="58">
        <f t="shared" si="0"/>
        <v>8.6029393545979868E-3</v>
      </c>
      <c r="O55" s="56">
        <v>5516952</v>
      </c>
      <c r="P55" s="56"/>
      <c r="Q55" s="57">
        <f t="shared" si="1"/>
        <v>6.7201261042046018E-2</v>
      </c>
      <c r="R55" s="56">
        <v>1085105</v>
      </c>
      <c r="S55" s="56">
        <v>74128036</v>
      </c>
      <c r="T55" s="56">
        <v>73042931</v>
      </c>
      <c r="U55" s="57">
        <f t="shared" si="2"/>
        <v>1.4638253737088084E-2</v>
      </c>
      <c r="V55" s="56">
        <v>5516952</v>
      </c>
      <c r="W55" s="56"/>
      <c r="X55" s="54">
        <f t="shared" si="3"/>
        <v>8.2893565129296021E-2</v>
      </c>
    </row>
    <row r="56" spans="1:24" s="1" customFormat="1" x14ac:dyDescent="0.25">
      <c r="A56" s="55">
        <v>50</v>
      </c>
      <c r="B56" s="55" t="s">
        <v>184</v>
      </c>
      <c r="C56" s="55" t="s">
        <v>67</v>
      </c>
      <c r="D56" s="55" t="s">
        <v>185</v>
      </c>
      <c r="E56" s="55" t="s">
        <v>186</v>
      </c>
      <c r="F56" s="55" t="s">
        <v>400</v>
      </c>
      <c r="G56" s="55" t="s">
        <v>65</v>
      </c>
      <c r="H56" s="56">
        <v>34</v>
      </c>
      <c r="I56" s="56">
        <v>4</v>
      </c>
      <c r="J56" s="56">
        <v>22</v>
      </c>
      <c r="K56" s="56">
        <v>-688491</v>
      </c>
      <c r="L56" s="56">
        <v>54462934</v>
      </c>
      <c r="M56" s="56">
        <v>55151425</v>
      </c>
      <c r="N56" s="58">
        <f t="shared" si="0"/>
        <v>-1.2641459969820943E-2</v>
      </c>
      <c r="O56" s="56">
        <v>985410</v>
      </c>
      <c r="P56" s="56"/>
      <c r="Q56" s="57">
        <f t="shared" si="1"/>
        <v>5.3548758823167017E-3</v>
      </c>
      <c r="R56" s="56">
        <v>-5352415</v>
      </c>
      <c r="S56" s="56">
        <v>45014705</v>
      </c>
      <c r="T56" s="56">
        <v>50367120</v>
      </c>
      <c r="U56" s="57">
        <f t="shared" si="2"/>
        <v>-0.11890370046854688</v>
      </c>
      <c r="V56" s="56">
        <v>985410</v>
      </c>
      <c r="W56" s="56"/>
      <c r="X56" s="54">
        <f t="shared" si="3"/>
        <v>-9.4934653967712904E-2</v>
      </c>
    </row>
    <row r="57" spans="1:24" s="1" customFormat="1" x14ac:dyDescent="0.25">
      <c r="A57" s="55">
        <v>183</v>
      </c>
      <c r="B57" s="55" t="s">
        <v>187</v>
      </c>
      <c r="C57" s="55" t="s">
        <v>188</v>
      </c>
      <c r="D57" s="55" t="s">
        <v>189</v>
      </c>
      <c r="E57" s="55" t="s">
        <v>123</v>
      </c>
      <c r="F57" s="55" t="s">
        <v>401</v>
      </c>
      <c r="G57" s="55" t="s">
        <v>72</v>
      </c>
      <c r="H57" s="56">
        <v>92</v>
      </c>
      <c r="I57" s="56">
        <v>0</v>
      </c>
      <c r="J57" s="56">
        <v>92</v>
      </c>
      <c r="K57" s="56">
        <v>12694971</v>
      </c>
      <c r="L57" s="56">
        <v>67227828</v>
      </c>
      <c r="M57" s="56">
        <v>54532857</v>
      </c>
      <c r="N57" s="58">
        <f t="shared" si="0"/>
        <v>0.18883506098099734</v>
      </c>
      <c r="O57" s="56">
        <v>3268245</v>
      </c>
      <c r="P57" s="56">
        <v>4198267</v>
      </c>
      <c r="Q57" s="57">
        <f t="shared" si="1"/>
        <v>0.1668880052368307</v>
      </c>
      <c r="R57" s="56">
        <v>12694971</v>
      </c>
      <c r="S57" s="56">
        <v>67227828</v>
      </c>
      <c r="T57" s="56">
        <v>54532857</v>
      </c>
      <c r="U57" s="57">
        <f t="shared" si="2"/>
        <v>0.18883506098099734</v>
      </c>
      <c r="V57" s="56">
        <v>3268245</v>
      </c>
      <c r="W57" s="56"/>
      <c r="X57" s="54">
        <f t="shared" si="3"/>
        <v>0.22644120900181205</v>
      </c>
    </row>
    <row r="58" spans="1:24" s="1" customFormat="1" x14ac:dyDescent="0.25">
      <c r="A58" s="55">
        <v>61</v>
      </c>
      <c r="B58" s="55" t="s">
        <v>190</v>
      </c>
      <c r="C58" s="55" t="s">
        <v>62</v>
      </c>
      <c r="D58" s="55" t="s">
        <v>191</v>
      </c>
      <c r="E58" s="55" t="s">
        <v>192</v>
      </c>
      <c r="F58" s="55" t="s">
        <v>399</v>
      </c>
      <c r="G58" s="55" t="s">
        <v>65</v>
      </c>
      <c r="H58" s="56">
        <v>15</v>
      </c>
      <c r="I58" s="56">
        <v>0</v>
      </c>
      <c r="J58" s="56">
        <v>15</v>
      </c>
      <c r="K58" s="56">
        <v>-443354</v>
      </c>
      <c r="L58" s="56">
        <v>11598698</v>
      </c>
      <c r="M58" s="56">
        <v>12042052</v>
      </c>
      <c r="N58" s="58">
        <f t="shared" si="0"/>
        <v>-3.8224462780218953E-2</v>
      </c>
      <c r="O58" s="56">
        <v>56858</v>
      </c>
      <c r="P58" s="56">
        <v>1183</v>
      </c>
      <c r="Q58" s="57">
        <f t="shared" si="1"/>
        <v>-3.3261304737414503E-2</v>
      </c>
      <c r="R58" s="56">
        <v>106821</v>
      </c>
      <c r="S58" s="56">
        <v>7254222</v>
      </c>
      <c r="T58" s="56">
        <v>7147401</v>
      </c>
      <c r="U58" s="57">
        <f t="shared" si="2"/>
        <v>1.4725355799698438E-2</v>
      </c>
      <c r="V58" s="56">
        <v>56858</v>
      </c>
      <c r="W58" s="56">
        <v>1183</v>
      </c>
      <c r="X58" s="54">
        <f t="shared" si="3"/>
        <v>2.2225991235221062E-2</v>
      </c>
    </row>
    <row r="59" spans="1:24" s="1" customFormat="1" x14ac:dyDescent="0.25">
      <c r="A59" s="55">
        <v>30</v>
      </c>
      <c r="B59" s="55" t="s">
        <v>193</v>
      </c>
      <c r="C59" s="55" t="s">
        <v>67</v>
      </c>
      <c r="D59" s="55" t="s">
        <v>194</v>
      </c>
      <c r="E59" s="55" t="s">
        <v>144</v>
      </c>
      <c r="F59" s="55" t="s">
        <v>401</v>
      </c>
      <c r="G59" s="55" t="s">
        <v>65</v>
      </c>
      <c r="H59" s="56">
        <v>16</v>
      </c>
      <c r="I59" s="56">
        <v>0</v>
      </c>
      <c r="J59" s="56">
        <v>16</v>
      </c>
      <c r="K59" s="56">
        <v>-2134941</v>
      </c>
      <c r="L59" s="56">
        <v>22449057</v>
      </c>
      <c r="M59" s="56">
        <v>24583998</v>
      </c>
      <c r="N59" s="58">
        <f t="shared" si="0"/>
        <v>-9.5101589345156015E-2</v>
      </c>
      <c r="O59" s="56">
        <v>2291423</v>
      </c>
      <c r="P59" s="56">
        <v>764353</v>
      </c>
      <c r="Q59" s="57">
        <f t="shared" si="1"/>
        <v>-2.4569895167757455E-2</v>
      </c>
      <c r="R59" s="56">
        <v>341953</v>
      </c>
      <c r="S59" s="56">
        <v>17405568</v>
      </c>
      <c r="T59" s="56">
        <v>17063615</v>
      </c>
      <c r="U59" s="57">
        <f t="shared" si="2"/>
        <v>1.9646184485332511E-2</v>
      </c>
      <c r="V59" s="56">
        <v>2291423</v>
      </c>
      <c r="W59" s="56"/>
      <c r="X59" s="54">
        <f t="shared" si="3"/>
        <v>0.13369432925059468</v>
      </c>
    </row>
    <row r="60" spans="1:24" s="1" customFormat="1" x14ac:dyDescent="0.25">
      <c r="A60" s="55">
        <v>64</v>
      </c>
      <c r="B60" s="55" t="s">
        <v>195</v>
      </c>
      <c r="C60" s="55" t="s">
        <v>128</v>
      </c>
      <c r="D60" s="55" t="s">
        <v>196</v>
      </c>
      <c r="E60" s="55" t="s">
        <v>112</v>
      </c>
      <c r="F60" s="55" t="s">
        <v>401</v>
      </c>
      <c r="G60" s="55" t="s">
        <v>72</v>
      </c>
      <c r="H60" s="56">
        <v>64</v>
      </c>
      <c r="I60" s="56">
        <v>10</v>
      </c>
      <c r="J60" s="56">
        <v>41</v>
      </c>
      <c r="K60" s="56">
        <v>4665968</v>
      </c>
      <c r="L60" s="56">
        <v>137248753</v>
      </c>
      <c r="M60" s="56">
        <v>132582785</v>
      </c>
      <c r="N60" s="58">
        <f t="shared" si="0"/>
        <v>3.3996432739902563E-2</v>
      </c>
      <c r="O60" s="56">
        <v>10283</v>
      </c>
      <c r="P60" s="56"/>
      <c r="Q60" s="57">
        <f t="shared" si="1"/>
        <v>3.4068802581419852E-2</v>
      </c>
      <c r="R60" s="56">
        <v>1850241</v>
      </c>
      <c r="S60" s="56">
        <v>129047141</v>
      </c>
      <c r="T60" s="56">
        <v>127196900</v>
      </c>
      <c r="U60" s="57">
        <f t="shared" si="2"/>
        <v>1.4337713998638684E-2</v>
      </c>
      <c r="V60" s="56">
        <v>10283</v>
      </c>
      <c r="W60" s="56"/>
      <c r="X60" s="54">
        <f t="shared" si="3"/>
        <v>1.4416249312399107E-2</v>
      </c>
    </row>
    <row r="61" spans="1:24" s="1" customFormat="1" x14ac:dyDescent="0.25">
      <c r="A61" s="55">
        <v>53</v>
      </c>
      <c r="B61" s="55" t="s">
        <v>197</v>
      </c>
      <c r="C61" s="55" t="s">
        <v>198</v>
      </c>
      <c r="D61" s="55" t="s">
        <v>199</v>
      </c>
      <c r="E61" s="55" t="s">
        <v>136</v>
      </c>
      <c r="F61" s="55" t="s">
        <v>399</v>
      </c>
      <c r="G61" s="55" t="s">
        <v>65</v>
      </c>
      <c r="H61" s="56">
        <v>30</v>
      </c>
      <c r="I61" s="56">
        <v>0</v>
      </c>
      <c r="J61" s="56">
        <v>25</v>
      </c>
      <c r="K61" s="56">
        <v>2175888</v>
      </c>
      <c r="L61" s="56">
        <v>30451862</v>
      </c>
      <c r="M61" s="56">
        <v>28275974</v>
      </c>
      <c r="N61" s="58">
        <f t="shared" si="0"/>
        <v>7.1453364657964105E-2</v>
      </c>
      <c r="O61" s="56">
        <v>1192064</v>
      </c>
      <c r="P61" s="56"/>
      <c r="Q61" s="57">
        <f t="shared" si="1"/>
        <v>0.10643281114991864</v>
      </c>
      <c r="R61" s="56">
        <v>-722519</v>
      </c>
      <c r="S61" s="56">
        <v>21317700</v>
      </c>
      <c r="T61" s="56">
        <v>22040219</v>
      </c>
      <c r="U61" s="57">
        <f t="shared" si="2"/>
        <v>-3.389291527697641E-2</v>
      </c>
      <c r="V61" s="56">
        <v>1192064</v>
      </c>
      <c r="W61" s="56"/>
      <c r="X61" s="54">
        <f t="shared" si="3"/>
        <v>2.0859614521058507E-2</v>
      </c>
    </row>
    <row r="62" spans="1:24" s="1" customFormat="1" x14ac:dyDescent="0.25">
      <c r="A62" s="55">
        <v>69</v>
      </c>
      <c r="B62" s="55" t="s">
        <v>200</v>
      </c>
      <c r="C62" s="55" t="s">
        <v>67</v>
      </c>
      <c r="D62" s="55" t="s">
        <v>201</v>
      </c>
      <c r="E62" s="55" t="s">
        <v>202</v>
      </c>
      <c r="F62" s="55" t="s">
        <v>400</v>
      </c>
      <c r="G62" s="55" t="s">
        <v>65</v>
      </c>
      <c r="H62" s="56">
        <v>15</v>
      </c>
      <c r="I62" s="56">
        <v>0</v>
      </c>
      <c r="J62" s="56">
        <v>15</v>
      </c>
      <c r="K62" s="56">
        <v>-1908391</v>
      </c>
      <c r="L62" s="56">
        <v>15891170</v>
      </c>
      <c r="M62" s="56">
        <v>17799561</v>
      </c>
      <c r="N62" s="58">
        <f t="shared" si="0"/>
        <v>-0.12009128339826457</v>
      </c>
      <c r="O62" s="56">
        <v>491384</v>
      </c>
      <c r="P62" s="56"/>
      <c r="Q62" s="57">
        <f t="shared" si="1"/>
        <v>-8.6494877416549334E-2</v>
      </c>
      <c r="R62" s="56">
        <v>-3110795</v>
      </c>
      <c r="S62" s="56">
        <v>6508426</v>
      </c>
      <c r="T62" s="56">
        <v>9619221</v>
      </c>
      <c r="U62" s="57">
        <f t="shared" si="2"/>
        <v>-0.47796425741031701</v>
      </c>
      <c r="V62" s="56">
        <v>431502</v>
      </c>
      <c r="W62" s="56"/>
      <c r="X62" s="54">
        <f t="shared" si="3"/>
        <v>-0.3860692791049129</v>
      </c>
    </row>
    <row r="63" spans="1:24" s="1" customFormat="1" x14ac:dyDescent="0.25">
      <c r="A63" s="55">
        <v>58</v>
      </c>
      <c r="B63" s="55" t="s">
        <v>203</v>
      </c>
      <c r="C63" s="55" t="s">
        <v>67</v>
      </c>
      <c r="D63" s="55" t="s">
        <v>204</v>
      </c>
      <c r="E63" s="55" t="s">
        <v>205</v>
      </c>
      <c r="F63" s="55" t="s">
        <v>399</v>
      </c>
      <c r="G63" s="55" t="s">
        <v>65</v>
      </c>
      <c r="H63" s="56">
        <v>24</v>
      </c>
      <c r="I63" s="56">
        <v>0</v>
      </c>
      <c r="J63" s="56">
        <v>10</v>
      </c>
      <c r="K63" s="56">
        <v>259306</v>
      </c>
      <c r="L63" s="56">
        <v>16579106</v>
      </c>
      <c r="M63" s="56">
        <v>16319800</v>
      </c>
      <c r="N63" s="58">
        <f t="shared" si="0"/>
        <v>1.5640529712518877E-2</v>
      </c>
      <c r="O63" s="56">
        <v>838082</v>
      </c>
      <c r="P63" s="56"/>
      <c r="Q63" s="57">
        <f t="shared" si="1"/>
        <v>6.3006037484351671E-2</v>
      </c>
      <c r="R63" s="56">
        <v>597402</v>
      </c>
      <c r="S63" s="56">
        <v>10139749</v>
      </c>
      <c r="T63" s="56">
        <v>9542347</v>
      </c>
      <c r="U63" s="57">
        <f t="shared" si="2"/>
        <v>5.8916843010611016E-2</v>
      </c>
      <c r="V63" s="56">
        <v>838082</v>
      </c>
      <c r="W63" s="56"/>
      <c r="X63" s="54">
        <f t="shared" si="3"/>
        <v>0.13076207859275663</v>
      </c>
    </row>
    <row r="64" spans="1:24" s="1" customFormat="1" x14ac:dyDescent="0.25">
      <c r="A64" s="55">
        <v>85</v>
      </c>
      <c r="B64" s="55" t="s">
        <v>206</v>
      </c>
      <c r="C64" s="55" t="s">
        <v>128</v>
      </c>
      <c r="D64" s="55" t="s">
        <v>207</v>
      </c>
      <c r="E64" s="55" t="s">
        <v>92</v>
      </c>
      <c r="F64" s="55" t="s">
        <v>401</v>
      </c>
      <c r="G64" s="55" t="s">
        <v>72</v>
      </c>
      <c r="H64" s="56">
        <v>175</v>
      </c>
      <c r="I64" s="56">
        <v>16</v>
      </c>
      <c r="J64" s="56">
        <v>68</v>
      </c>
      <c r="K64" s="56">
        <v>-17029526</v>
      </c>
      <c r="L64" s="56">
        <v>134406172</v>
      </c>
      <c r="M64" s="56">
        <v>151435698</v>
      </c>
      <c r="N64" s="58">
        <f t="shared" si="0"/>
        <v>-0.12670196425205832</v>
      </c>
      <c r="O64" s="56">
        <v>581797</v>
      </c>
      <c r="P64" s="56"/>
      <c r="Q64" s="57">
        <f t="shared" si="1"/>
        <v>-0.12184588835468738</v>
      </c>
      <c r="R64" s="56">
        <v>-15228482</v>
      </c>
      <c r="S64" s="56">
        <v>130984282</v>
      </c>
      <c r="T64" s="56">
        <v>146212764</v>
      </c>
      <c r="U64" s="57">
        <f t="shared" si="2"/>
        <v>-0.11626190385194461</v>
      </c>
      <c r="V64" s="56">
        <v>581148</v>
      </c>
      <c r="W64" s="56"/>
      <c r="X64" s="54">
        <f t="shared" si="3"/>
        <v>-0.11133117567433938</v>
      </c>
    </row>
    <row r="65" spans="1:24" s="1" customFormat="1" x14ac:dyDescent="0.25">
      <c r="A65" s="55">
        <v>62</v>
      </c>
      <c r="B65" s="55" t="s">
        <v>208</v>
      </c>
      <c r="C65" s="55" t="s">
        <v>209</v>
      </c>
      <c r="D65" s="55" t="s">
        <v>210</v>
      </c>
      <c r="E65" s="55" t="s">
        <v>183</v>
      </c>
      <c r="F65" s="55" t="s">
        <v>401</v>
      </c>
      <c r="G65" s="55" t="s">
        <v>72</v>
      </c>
      <c r="H65" s="56">
        <v>66</v>
      </c>
      <c r="I65" s="56">
        <v>6</v>
      </c>
      <c r="J65" s="56">
        <v>37</v>
      </c>
      <c r="K65" s="56">
        <v>3586503</v>
      </c>
      <c r="L65" s="56">
        <v>103573067</v>
      </c>
      <c r="M65" s="56">
        <v>99986564</v>
      </c>
      <c r="N65" s="58">
        <f t="shared" si="0"/>
        <v>3.4627757040351037E-2</v>
      </c>
      <c r="O65" s="56">
        <v>5934655</v>
      </c>
      <c r="P65" s="56"/>
      <c r="Q65" s="57">
        <f t="shared" si="1"/>
        <v>8.6945083196963951E-2</v>
      </c>
      <c r="R65" s="56">
        <v>3586503</v>
      </c>
      <c r="S65" s="56">
        <v>103573067</v>
      </c>
      <c r="T65" s="56">
        <v>99986564</v>
      </c>
      <c r="U65" s="57">
        <f t="shared" si="2"/>
        <v>3.4627757040351037E-2</v>
      </c>
      <c r="V65" s="56">
        <v>5934655</v>
      </c>
      <c r="W65" s="56"/>
      <c r="X65" s="54">
        <f t="shared" si="3"/>
        <v>8.6945083196963951E-2</v>
      </c>
    </row>
    <row r="66" spans="1:24" s="1" customFormat="1" x14ac:dyDescent="0.25">
      <c r="A66" s="55">
        <v>45</v>
      </c>
      <c r="B66" s="55" t="s">
        <v>211</v>
      </c>
      <c r="C66" s="55" t="s">
        <v>67</v>
      </c>
      <c r="D66" s="55" t="s">
        <v>212</v>
      </c>
      <c r="E66" s="55" t="s">
        <v>213</v>
      </c>
      <c r="F66" s="55" t="s">
        <v>401</v>
      </c>
      <c r="G66" s="55" t="s">
        <v>65</v>
      </c>
      <c r="H66" s="56">
        <v>25</v>
      </c>
      <c r="I66" s="56">
        <v>5</v>
      </c>
      <c r="J66" s="56">
        <v>14</v>
      </c>
      <c r="K66" s="56"/>
      <c r="L66" s="56"/>
      <c r="M66" s="56"/>
      <c r="N66" s="58" t="str">
        <f t="shared" si="0"/>
        <v/>
      </c>
      <c r="O66" s="56"/>
      <c r="P66" s="56"/>
      <c r="Q66" s="57" t="str">
        <f t="shared" si="1"/>
        <v/>
      </c>
      <c r="R66" s="56">
        <v>131792</v>
      </c>
      <c r="S66" s="56">
        <v>42531994</v>
      </c>
      <c r="T66" s="56">
        <v>42400202</v>
      </c>
      <c r="U66" s="57">
        <f t="shared" si="2"/>
        <v>3.0986555673829918E-3</v>
      </c>
      <c r="V66" s="56">
        <v>982758</v>
      </c>
      <c r="W66" s="56">
        <v>10442</v>
      </c>
      <c r="X66" s="54">
        <f t="shared" si="3"/>
        <v>2.537318838448166E-2</v>
      </c>
    </row>
    <row r="67" spans="1:24" s="1" customFormat="1" x14ac:dyDescent="0.25">
      <c r="A67" s="55">
        <v>65</v>
      </c>
      <c r="B67" s="55" t="s">
        <v>214</v>
      </c>
      <c r="C67" s="55" t="s">
        <v>94</v>
      </c>
      <c r="D67" s="55" t="s">
        <v>215</v>
      </c>
      <c r="E67" s="55" t="s">
        <v>215</v>
      </c>
      <c r="F67" s="55" t="s">
        <v>401</v>
      </c>
      <c r="G67" s="55" t="s">
        <v>65</v>
      </c>
      <c r="H67" s="56">
        <v>20</v>
      </c>
      <c r="I67" s="56">
        <v>0</v>
      </c>
      <c r="J67" s="56">
        <v>14</v>
      </c>
      <c r="K67" s="56">
        <v>3664607</v>
      </c>
      <c r="L67" s="56">
        <v>17626448</v>
      </c>
      <c r="M67" s="56">
        <v>13961841</v>
      </c>
      <c r="N67" s="58">
        <f t="shared" si="0"/>
        <v>0.20790388398161672</v>
      </c>
      <c r="O67" s="56"/>
      <c r="P67" s="56"/>
      <c r="Q67" s="57">
        <f t="shared" si="1"/>
        <v>0.20790388398161672</v>
      </c>
      <c r="R67" s="56">
        <v>4455486</v>
      </c>
      <c r="S67" s="56">
        <v>13687996</v>
      </c>
      <c r="T67" s="56">
        <v>9232510</v>
      </c>
      <c r="U67" s="57">
        <f t="shared" si="2"/>
        <v>0.32550316350180114</v>
      </c>
      <c r="V67" s="56"/>
      <c r="W67" s="56"/>
      <c r="X67" s="54">
        <f t="shared" si="3"/>
        <v>0.32550316350180114</v>
      </c>
    </row>
    <row r="68" spans="1:24" s="1" customFormat="1" x14ac:dyDescent="0.25">
      <c r="A68" s="55">
        <v>70</v>
      </c>
      <c r="B68" s="55" t="s">
        <v>216</v>
      </c>
      <c r="C68" s="55" t="s">
        <v>69</v>
      </c>
      <c r="D68" s="55" t="s">
        <v>217</v>
      </c>
      <c r="E68" s="55" t="s">
        <v>139</v>
      </c>
      <c r="F68" s="55" t="s">
        <v>401</v>
      </c>
      <c r="G68" s="55" t="s">
        <v>65</v>
      </c>
      <c r="H68" s="56">
        <v>18</v>
      </c>
      <c r="I68" s="56">
        <v>2</v>
      </c>
      <c r="J68" s="56">
        <v>18</v>
      </c>
      <c r="K68" s="56">
        <v>-975677</v>
      </c>
      <c r="L68" s="56">
        <v>39495104</v>
      </c>
      <c r="M68" s="56">
        <v>40470781</v>
      </c>
      <c r="N68" s="58">
        <f t="shared" si="0"/>
        <v>-2.470374555793042E-2</v>
      </c>
      <c r="O68" s="56">
        <v>748267</v>
      </c>
      <c r="P68" s="56"/>
      <c r="Q68" s="57">
        <f t="shared" si="1"/>
        <v>-5.6508685616818728E-3</v>
      </c>
      <c r="R68" s="56">
        <v>1401029</v>
      </c>
      <c r="S68" s="56">
        <v>31346901</v>
      </c>
      <c r="T68" s="56">
        <v>29945872</v>
      </c>
      <c r="U68" s="57">
        <f t="shared" si="2"/>
        <v>4.4694338365377811E-2</v>
      </c>
      <c r="V68" s="56">
        <v>748267</v>
      </c>
      <c r="W68" s="56"/>
      <c r="X68" s="54">
        <f t="shared" si="3"/>
        <v>6.6966342098598766E-2</v>
      </c>
    </row>
    <row r="69" spans="1:24" s="1" customFormat="1" x14ac:dyDescent="0.25">
      <c r="A69" s="55">
        <v>92</v>
      </c>
      <c r="B69" s="55" t="s">
        <v>218</v>
      </c>
      <c r="C69" s="55" t="s">
        <v>87</v>
      </c>
      <c r="D69" s="55" t="s">
        <v>219</v>
      </c>
      <c r="E69" s="55" t="s">
        <v>219</v>
      </c>
      <c r="F69" s="55" t="s">
        <v>401</v>
      </c>
      <c r="G69" s="55" t="s">
        <v>65</v>
      </c>
      <c r="H69" s="56">
        <v>15</v>
      </c>
      <c r="I69" s="56">
        <v>0</v>
      </c>
      <c r="J69" s="56">
        <v>9</v>
      </c>
      <c r="K69" s="56">
        <v>1383427</v>
      </c>
      <c r="L69" s="56">
        <v>13709862</v>
      </c>
      <c r="M69" s="56">
        <v>12326435</v>
      </c>
      <c r="N69" s="58">
        <f t="shared" si="0"/>
        <v>0.10090743437096596</v>
      </c>
      <c r="O69" s="56">
        <v>51077</v>
      </c>
      <c r="P69" s="56"/>
      <c r="Q69" s="57">
        <f t="shared" si="1"/>
        <v>0.10424463039913191</v>
      </c>
      <c r="R69" s="56">
        <v>1669491</v>
      </c>
      <c r="S69" s="56">
        <v>12289573</v>
      </c>
      <c r="T69" s="56">
        <v>10620082</v>
      </c>
      <c r="U69" s="57">
        <f t="shared" si="2"/>
        <v>0.13584613558176512</v>
      </c>
      <c r="V69" s="56">
        <v>49381</v>
      </c>
      <c r="W69" s="56"/>
      <c r="X69" s="54">
        <f t="shared" si="3"/>
        <v>0.1393045147911241</v>
      </c>
    </row>
    <row r="70" spans="1:24" s="1" customFormat="1" x14ac:dyDescent="0.25">
      <c r="A70" s="55">
        <v>80</v>
      </c>
      <c r="B70" s="55" t="s">
        <v>220</v>
      </c>
      <c r="C70" s="55" t="s">
        <v>67</v>
      </c>
      <c r="D70" s="55" t="s">
        <v>221</v>
      </c>
      <c r="E70" s="55" t="s">
        <v>222</v>
      </c>
      <c r="F70" s="55" t="s">
        <v>401</v>
      </c>
      <c r="G70" s="55" t="s">
        <v>65</v>
      </c>
      <c r="H70" s="56">
        <v>25</v>
      </c>
      <c r="I70" s="56">
        <v>4</v>
      </c>
      <c r="J70" s="56">
        <v>25</v>
      </c>
      <c r="K70" s="56">
        <v>3867769</v>
      </c>
      <c r="L70" s="56">
        <v>54391171</v>
      </c>
      <c r="M70" s="56">
        <v>50523402</v>
      </c>
      <c r="N70" s="58">
        <f t="shared" si="0"/>
        <v>7.1110235887364884E-2</v>
      </c>
      <c r="O70" s="56">
        <v>2286963</v>
      </c>
      <c r="P70" s="56"/>
      <c r="Q70" s="57">
        <f t="shared" si="1"/>
        <v>0.10859094267288334</v>
      </c>
      <c r="R70" s="56">
        <v>7037672</v>
      </c>
      <c r="S70" s="56">
        <v>47405290</v>
      </c>
      <c r="T70" s="56">
        <v>40367618</v>
      </c>
      <c r="U70" s="57">
        <f t="shared" si="2"/>
        <v>0.14845752446615135</v>
      </c>
      <c r="V70" s="56">
        <v>2286963</v>
      </c>
      <c r="W70" s="56"/>
      <c r="X70" s="54">
        <f t="shared" si="3"/>
        <v>0.18764766008898812</v>
      </c>
    </row>
    <row r="71" spans="1:24" s="1" customFormat="1" x14ac:dyDescent="0.25">
      <c r="A71" s="55">
        <v>136</v>
      </c>
      <c r="B71" s="55" t="s">
        <v>223</v>
      </c>
      <c r="C71" s="55" t="s">
        <v>98</v>
      </c>
      <c r="D71" s="55" t="s">
        <v>224</v>
      </c>
      <c r="E71" s="55" t="s">
        <v>225</v>
      </c>
      <c r="F71" s="55" t="s">
        <v>399</v>
      </c>
      <c r="G71" s="55" t="s">
        <v>65</v>
      </c>
      <c r="H71" s="56">
        <v>49</v>
      </c>
      <c r="I71" s="56">
        <v>10</v>
      </c>
      <c r="J71" s="56">
        <v>25</v>
      </c>
      <c r="K71" s="56">
        <v>-9707611</v>
      </c>
      <c r="L71" s="56">
        <v>77730553</v>
      </c>
      <c r="M71" s="56">
        <v>87438164</v>
      </c>
      <c r="N71" s="58">
        <f t="shared" si="0"/>
        <v>-0.12488797037118725</v>
      </c>
      <c r="O71" s="56">
        <v>1374703</v>
      </c>
      <c r="P71" s="56"/>
      <c r="Q71" s="57">
        <f t="shared" si="1"/>
        <v>-0.10533949855367386</v>
      </c>
      <c r="R71" s="56">
        <v>-7244434</v>
      </c>
      <c r="S71" s="56">
        <v>73200532</v>
      </c>
      <c r="T71" s="56">
        <v>80444966</v>
      </c>
      <c r="U71" s="57">
        <f t="shared" si="2"/>
        <v>-9.8966958327570631E-2</v>
      </c>
      <c r="V71" s="56">
        <v>1374703</v>
      </c>
      <c r="W71" s="56"/>
      <c r="X71" s="54">
        <f t="shared" si="3"/>
        <v>-7.8708850196717445E-2</v>
      </c>
    </row>
    <row r="72" spans="1:24" s="1" customFormat="1" x14ac:dyDescent="0.25">
      <c r="A72" s="55">
        <v>76</v>
      </c>
      <c r="B72" s="55" t="s">
        <v>226</v>
      </c>
      <c r="C72" s="55" t="s">
        <v>108</v>
      </c>
      <c r="D72" s="55" t="s">
        <v>227</v>
      </c>
      <c r="E72" s="55" t="s">
        <v>228</v>
      </c>
      <c r="F72" s="55" t="s">
        <v>399</v>
      </c>
      <c r="G72" s="55" t="s">
        <v>65</v>
      </c>
      <c r="H72" s="56">
        <v>34</v>
      </c>
      <c r="I72" s="56">
        <v>10</v>
      </c>
      <c r="J72" s="56">
        <v>14</v>
      </c>
      <c r="K72" s="56">
        <v>639116</v>
      </c>
      <c r="L72" s="56">
        <v>35267990</v>
      </c>
      <c r="M72" s="56">
        <v>34628874</v>
      </c>
      <c r="N72" s="58">
        <f t="shared" si="0"/>
        <v>1.8121701860525648E-2</v>
      </c>
      <c r="O72" s="56">
        <v>524441</v>
      </c>
      <c r="P72" s="56"/>
      <c r="Q72" s="57">
        <f t="shared" si="1"/>
        <v>3.2508465267419247E-2</v>
      </c>
      <c r="R72" s="56">
        <v>2398571</v>
      </c>
      <c r="S72" s="56">
        <v>30081687</v>
      </c>
      <c r="T72" s="56">
        <v>27683116</v>
      </c>
      <c r="U72" s="57">
        <f t="shared" si="2"/>
        <v>7.9735255539358549E-2</v>
      </c>
      <c r="V72" s="56">
        <v>403164</v>
      </c>
      <c r="W72" s="56"/>
      <c r="X72" s="54">
        <f t="shared" si="3"/>
        <v>9.1905812496836548E-2</v>
      </c>
    </row>
    <row r="73" spans="1:24" s="1" customFormat="1" x14ac:dyDescent="0.25">
      <c r="A73" s="55">
        <v>21</v>
      </c>
      <c r="B73" s="55" t="s">
        <v>229</v>
      </c>
      <c r="C73" s="55" t="s">
        <v>94</v>
      </c>
      <c r="D73" s="55" t="s">
        <v>230</v>
      </c>
      <c r="E73" s="55" t="s">
        <v>231</v>
      </c>
      <c r="F73" s="55" t="s">
        <v>401</v>
      </c>
      <c r="G73" s="55" t="s">
        <v>65</v>
      </c>
      <c r="H73" s="56">
        <v>28</v>
      </c>
      <c r="I73" s="56">
        <v>5</v>
      </c>
      <c r="J73" s="56">
        <v>25</v>
      </c>
      <c r="K73" s="56">
        <v>5628150</v>
      </c>
      <c r="L73" s="56">
        <v>35477680</v>
      </c>
      <c r="M73" s="56">
        <v>29849530</v>
      </c>
      <c r="N73" s="58">
        <f t="shared" si="0"/>
        <v>0.15863917821007462</v>
      </c>
      <c r="O73" s="56">
        <v>480542</v>
      </c>
      <c r="P73" s="56">
        <v>14534</v>
      </c>
      <c r="Q73" s="57">
        <f t="shared" si="1"/>
        <v>0.16947884686845752</v>
      </c>
      <c r="R73" s="56">
        <v>5147282</v>
      </c>
      <c r="S73" s="56">
        <v>32521132</v>
      </c>
      <c r="T73" s="56">
        <v>27373850</v>
      </c>
      <c r="U73" s="57">
        <f t="shared" si="2"/>
        <v>0.15827499485565263</v>
      </c>
      <c r="V73" s="56">
        <v>480542</v>
      </c>
      <c r="W73" s="56">
        <v>14534</v>
      </c>
      <c r="X73" s="54">
        <f t="shared" si="3"/>
        <v>0.17009106871366586</v>
      </c>
    </row>
    <row r="74" spans="1:24" s="1" customFormat="1" x14ac:dyDescent="0.25">
      <c r="A74" s="55">
        <v>77</v>
      </c>
      <c r="B74" s="55" t="s">
        <v>232</v>
      </c>
      <c r="C74" s="55" t="s">
        <v>67</v>
      </c>
      <c r="D74" s="55" t="s">
        <v>233</v>
      </c>
      <c r="E74" s="55" t="s">
        <v>234</v>
      </c>
      <c r="F74" s="55" t="s">
        <v>406</v>
      </c>
      <c r="G74" s="55" t="s">
        <v>65</v>
      </c>
      <c r="H74" s="56">
        <v>25</v>
      </c>
      <c r="I74" s="56">
        <v>2</v>
      </c>
      <c r="J74" s="56">
        <v>25</v>
      </c>
      <c r="K74" s="56">
        <v>-3156678</v>
      </c>
      <c r="L74" s="56">
        <v>19427298</v>
      </c>
      <c r="M74" s="56">
        <v>22583976</v>
      </c>
      <c r="N74" s="58">
        <f t="shared" si="0"/>
        <v>-0.16248672357833807</v>
      </c>
      <c r="O74" s="56">
        <v>149856</v>
      </c>
      <c r="P74" s="56"/>
      <c r="Q74" s="57">
        <f t="shared" si="1"/>
        <v>-0.15358831012924554</v>
      </c>
      <c r="R74" s="56">
        <v>-3386113</v>
      </c>
      <c r="S74" s="56">
        <v>16751685</v>
      </c>
      <c r="T74" s="56">
        <v>20137798</v>
      </c>
      <c r="U74" s="57">
        <f t="shared" si="2"/>
        <v>-0.20213566575541506</v>
      </c>
      <c r="V74" s="56">
        <v>149856</v>
      </c>
      <c r="W74" s="56"/>
      <c r="X74" s="54">
        <f t="shared" si="3"/>
        <v>-0.19147703750800002</v>
      </c>
    </row>
    <row r="75" spans="1:24" s="1" customFormat="1" x14ac:dyDescent="0.25">
      <c r="A75" s="55">
        <v>78</v>
      </c>
      <c r="B75" s="55" t="s">
        <v>235</v>
      </c>
      <c r="C75" s="55" t="s">
        <v>67</v>
      </c>
      <c r="D75" s="55" t="s">
        <v>236</v>
      </c>
      <c r="E75" s="55" t="s">
        <v>153</v>
      </c>
      <c r="F75" s="55" t="s">
        <v>400</v>
      </c>
      <c r="G75" s="55" t="s">
        <v>65</v>
      </c>
      <c r="H75" s="56">
        <v>12</v>
      </c>
      <c r="I75" s="56">
        <v>2</v>
      </c>
      <c r="J75" s="56">
        <v>12</v>
      </c>
      <c r="K75" s="56">
        <v>-702626</v>
      </c>
      <c r="L75" s="56">
        <v>21237640</v>
      </c>
      <c r="M75" s="56">
        <v>21940266</v>
      </c>
      <c r="N75" s="58">
        <f t="shared" ref="N75:N138" si="4">IF(ISERROR((L75-M75)/ L75),"",((L75-M75)/ L75))</f>
        <v>-3.308399615023138E-2</v>
      </c>
      <c r="O75" s="56">
        <v>1756048</v>
      </c>
      <c r="P75" s="56"/>
      <c r="Q75" s="57">
        <f t="shared" ref="Q75:Q138" si="5">IF(ISERROR(((L75+O75)-(M75+P75)) / (L75+O75)),"",(((L75+O75)-(M75+P75)) / (L75+O75)))</f>
        <v>4.5813529347706203E-2</v>
      </c>
      <c r="R75" s="56">
        <v>-545920</v>
      </c>
      <c r="S75" s="56">
        <v>12924074</v>
      </c>
      <c r="T75" s="56">
        <v>13469994</v>
      </c>
      <c r="U75" s="57">
        <f t="shared" ref="U75:U138" si="6">IF(ISERROR((S75-T75)/S75),"",((S75-T75)/S75))</f>
        <v>-4.2240550464195732E-2</v>
      </c>
      <c r="V75" s="56">
        <v>176789</v>
      </c>
      <c r="W75" s="56"/>
      <c r="X75" s="54">
        <f t="shared" ref="X75:X138" si="7">IF(ISERROR(((S75+V75)-(T75+W75))/(S75+V75)),"",(((S75+V75)-(T75+W75))/(S75+V75)))</f>
        <v>-2.8176082751189751E-2</v>
      </c>
    </row>
    <row r="76" spans="1:24" s="1" customFormat="1" x14ac:dyDescent="0.25">
      <c r="A76" s="55">
        <v>79</v>
      </c>
      <c r="B76" s="55" t="s">
        <v>237</v>
      </c>
      <c r="C76" s="55" t="s">
        <v>94</v>
      </c>
      <c r="D76" s="55" t="s">
        <v>238</v>
      </c>
      <c r="E76" s="55" t="s">
        <v>238</v>
      </c>
      <c r="F76" s="55" t="s">
        <v>401</v>
      </c>
      <c r="G76" s="55" t="s">
        <v>65</v>
      </c>
      <c r="H76" s="56">
        <v>8</v>
      </c>
      <c r="I76" s="56">
        <v>0</v>
      </c>
      <c r="J76" s="56">
        <v>0</v>
      </c>
      <c r="K76" s="56">
        <v>-584705</v>
      </c>
      <c r="L76" s="56">
        <v>13406337</v>
      </c>
      <c r="M76" s="56">
        <v>13991042</v>
      </c>
      <c r="N76" s="58">
        <f t="shared" si="4"/>
        <v>-4.361407594035567E-2</v>
      </c>
      <c r="O76" s="56">
        <v>93800</v>
      </c>
      <c r="P76" s="56">
        <v>-21630</v>
      </c>
      <c r="Q76" s="57">
        <f t="shared" si="5"/>
        <v>-3.4760758353785594E-2</v>
      </c>
      <c r="R76" s="56">
        <v>-1302338</v>
      </c>
      <c r="S76" s="56">
        <v>7402137</v>
      </c>
      <c r="T76" s="56">
        <v>8704475</v>
      </c>
      <c r="U76" s="57">
        <f t="shared" si="6"/>
        <v>-0.17594081276798848</v>
      </c>
      <c r="V76" s="56">
        <v>93800</v>
      </c>
      <c r="W76" s="56">
        <v>-21630</v>
      </c>
      <c r="X76" s="54">
        <f t="shared" si="7"/>
        <v>-0.15834017815251114</v>
      </c>
    </row>
    <row r="77" spans="1:24" s="1" customFormat="1" x14ac:dyDescent="0.25">
      <c r="A77" s="55">
        <v>63</v>
      </c>
      <c r="B77" s="55" t="s">
        <v>239</v>
      </c>
      <c r="C77" s="55" t="s">
        <v>69</v>
      </c>
      <c r="D77" s="55" t="s">
        <v>240</v>
      </c>
      <c r="E77" s="55" t="s">
        <v>114</v>
      </c>
      <c r="F77" s="55" t="s">
        <v>401</v>
      </c>
      <c r="G77" s="55" t="s">
        <v>72</v>
      </c>
      <c r="H77" s="56">
        <v>272</v>
      </c>
      <c r="I77" s="56">
        <v>26</v>
      </c>
      <c r="J77" s="56">
        <v>173</v>
      </c>
      <c r="K77" s="56">
        <v>723347</v>
      </c>
      <c r="L77" s="56">
        <v>583034367</v>
      </c>
      <c r="M77" s="56">
        <v>582311020</v>
      </c>
      <c r="N77" s="58">
        <f t="shared" si="4"/>
        <v>1.2406592834689624E-3</v>
      </c>
      <c r="O77" s="56">
        <v>96231</v>
      </c>
      <c r="P77" s="56"/>
      <c r="Q77" s="57">
        <f t="shared" si="5"/>
        <v>1.4054793262623479E-3</v>
      </c>
      <c r="R77" s="56">
        <v>4389740</v>
      </c>
      <c r="S77" s="56">
        <v>474139432</v>
      </c>
      <c r="T77" s="56">
        <v>469749692</v>
      </c>
      <c r="U77" s="57">
        <f t="shared" si="6"/>
        <v>9.2583314184254556E-3</v>
      </c>
      <c r="V77" s="56">
        <v>82725</v>
      </c>
      <c r="W77" s="56"/>
      <c r="X77" s="54">
        <f t="shared" si="7"/>
        <v>9.4311599194214796E-3</v>
      </c>
    </row>
    <row r="78" spans="1:24" s="1" customFormat="1" x14ac:dyDescent="0.25">
      <c r="A78" s="55">
        <v>191</v>
      </c>
      <c r="B78" s="55" t="s">
        <v>241</v>
      </c>
      <c r="C78" s="55" t="s">
        <v>242</v>
      </c>
      <c r="D78" s="55" t="s">
        <v>243</v>
      </c>
      <c r="E78" s="55" t="s">
        <v>123</v>
      </c>
      <c r="F78" s="55" t="s">
        <v>401</v>
      </c>
      <c r="G78" s="55" t="s">
        <v>72</v>
      </c>
      <c r="H78" s="56">
        <v>130</v>
      </c>
      <c r="I78" s="56">
        <v>104</v>
      </c>
      <c r="J78" s="56">
        <v>108</v>
      </c>
      <c r="K78" s="56">
        <v>48055909</v>
      </c>
      <c r="L78" s="56">
        <v>283686813</v>
      </c>
      <c r="M78" s="56">
        <v>235630904</v>
      </c>
      <c r="N78" s="58">
        <f t="shared" si="4"/>
        <v>0.16939775413529709</v>
      </c>
      <c r="O78" s="56">
        <v>1758231</v>
      </c>
      <c r="P78" s="56"/>
      <c r="Q78" s="57">
        <f t="shared" si="5"/>
        <v>0.17451394251567387</v>
      </c>
      <c r="R78" s="56">
        <v>48055909</v>
      </c>
      <c r="S78" s="56">
        <v>283686813</v>
      </c>
      <c r="T78" s="56">
        <v>235630904</v>
      </c>
      <c r="U78" s="57">
        <f t="shared" si="6"/>
        <v>0.16939775413529709</v>
      </c>
      <c r="V78" s="56">
        <v>1758231</v>
      </c>
      <c r="W78" s="56"/>
      <c r="X78" s="54">
        <f t="shared" si="7"/>
        <v>0.17451394251567387</v>
      </c>
    </row>
    <row r="79" spans="1:24" s="1" customFormat="1" x14ac:dyDescent="0.25">
      <c r="A79" s="55">
        <v>180</v>
      </c>
      <c r="B79" s="55" t="s">
        <v>244</v>
      </c>
      <c r="C79" s="55" t="s">
        <v>128</v>
      </c>
      <c r="D79" s="55" t="s">
        <v>245</v>
      </c>
      <c r="E79" s="55" t="s">
        <v>246</v>
      </c>
      <c r="F79" s="55" t="s">
        <v>401</v>
      </c>
      <c r="G79" s="55" t="s">
        <v>72</v>
      </c>
      <c r="H79" s="56">
        <v>184</v>
      </c>
      <c r="I79" s="56">
        <v>50</v>
      </c>
      <c r="J79" s="56">
        <v>177</v>
      </c>
      <c r="K79" s="56">
        <v>-3760913</v>
      </c>
      <c r="L79" s="56">
        <v>505784269</v>
      </c>
      <c r="M79" s="56">
        <v>509545182</v>
      </c>
      <c r="N79" s="58">
        <f t="shared" si="4"/>
        <v>-7.4358046117879561E-3</v>
      </c>
      <c r="O79" s="56">
        <v>96723</v>
      </c>
      <c r="P79" s="56">
        <v>219123</v>
      </c>
      <c r="Q79" s="57">
        <f t="shared" si="5"/>
        <v>-7.6763370464806866E-3</v>
      </c>
      <c r="R79" s="56">
        <v>-3760913</v>
      </c>
      <c r="S79" s="56">
        <v>505784269</v>
      </c>
      <c r="T79" s="56">
        <v>509545182</v>
      </c>
      <c r="U79" s="57">
        <f t="shared" si="6"/>
        <v>-7.4358046117879561E-3</v>
      </c>
      <c r="V79" s="56">
        <v>96723</v>
      </c>
      <c r="W79" s="56">
        <v>219123</v>
      </c>
      <c r="X79" s="54">
        <f t="shared" si="7"/>
        <v>-7.6763370464806866E-3</v>
      </c>
    </row>
    <row r="80" spans="1:24" s="1" customFormat="1" x14ac:dyDescent="0.25">
      <c r="A80" s="55">
        <v>172</v>
      </c>
      <c r="B80" s="55" t="s">
        <v>247</v>
      </c>
      <c r="C80" s="55" t="s">
        <v>198</v>
      </c>
      <c r="D80" s="55" t="s">
        <v>248</v>
      </c>
      <c r="E80" s="55" t="s">
        <v>249</v>
      </c>
      <c r="F80" s="55" t="s">
        <v>399</v>
      </c>
      <c r="G80" s="55" t="s">
        <v>65</v>
      </c>
      <c r="H80" s="56">
        <v>49</v>
      </c>
      <c r="I80" s="56">
        <v>8</v>
      </c>
      <c r="J80" s="56">
        <v>35</v>
      </c>
      <c r="K80" s="56">
        <v>3990630</v>
      </c>
      <c r="L80" s="56">
        <v>151016902</v>
      </c>
      <c r="M80" s="56">
        <v>147026272</v>
      </c>
      <c r="N80" s="58">
        <f t="shared" si="4"/>
        <v>2.6425055388833232E-2</v>
      </c>
      <c r="O80" s="56">
        <v>1450263</v>
      </c>
      <c r="P80" s="56"/>
      <c r="Q80" s="57">
        <f t="shared" si="5"/>
        <v>3.5685670419594931E-2</v>
      </c>
      <c r="R80" s="56">
        <v>-399426</v>
      </c>
      <c r="S80" s="56">
        <v>108972304</v>
      </c>
      <c r="T80" s="56">
        <v>109371730</v>
      </c>
      <c r="U80" s="57">
        <f t="shared" si="6"/>
        <v>-3.6653900609461281E-3</v>
      </c>
      <c r="V80" s="56">
        <v>1450263</v>
      </c>
      <c r="W80" s="56"/>
      <c r="X80" s="54">
        <f t="shared" si="7"/>
        <v>9.5165058062814285E-3</v>
      </c>
    </row>
    <row r="81" spans="1:24" s="1" customFormat="1" x14ac:dyDescent="0.25">
      <c r="A81" s="55">
        <v>81</v>
      </c>
      <c r="B81" s="55" t="s">
        <v>250</v>
      </c>
      <c r="C81" s="55" t="s">
        <v>108</v>
      </c>
      <c r="D81" s="55" t="s">
        <v>251</v>
      </c>
      <c r="E81" s="55" t="s">
        <v>252</v>
      </c>
      <c r="F81" s="55" t="s">
        <v>399</v>
      </c>
      <c r="G81" s="55" t="s">
        <v>65</v>
      </c>
      <c r="H81" s="56">
        <v>28</v>
      </c>
      <c r="I81" s="56">
        <v>6</v>
      </c>
      <c r="J81" s="56">
        <v>14</v>
      </c>
      <c r="K81" s="56">
        <v>4729647</v>
      </c>
      <c r="L81" s="56">
        <v>49471665</v>
      </c>
      <c r="M81" s="56">
        <v>44742018</v>
      </c>
      <c r="N81" s="58">
        <f t="shared" si="4"/>
        <v>9.5603149803023604E-2</v>
      </c>
      <c r="O81" s="56">
        <v>3950691</v>
      </c>
      <c r="P81" s="56">
        <v>985339</v>
      </c>
      <c r="Q81" s="57">
        <f t="shared" si="5"/>
        <v>0.14404080194441443</v>
      </c>
      <c r="R81" s="56">
        <v>7311038</v>
      </c>
      <c r="S81" s="56">
        <v>37377265</v>
      </c>
      <c r="T81" s="56">
        <v>30066227</v>
      </c>
      <c r="U81" s="57">
        <f t="shared" si="6"/>
        <v>0.19560120303077286</v>
      </c>
      <c r="V81" s="56">
        <v>2778284</v>
      </c>
      <c r="W81" s="56"/>
      <c r="X81" s="54">
        <f t="shared" si="7"/>
        <v>0.25125598457139758</v>
      </c>
    </row>
    <row r="82" spans="1:24" s="1" customFormat="1" x14ac:dyDescent="0.25">
      <c r="A82" s="55">
        <v>2</v>
      </c>
      <c r="B82" s="55" t="s">
        <v>253</v>
      </c>
      <c r="C82" s="55" t="s">
        <v>125</v>
      </c>
      <c r="D82" s="55" t="s">
        <v>254</v>
      </c>
      <c r="E82" s="55" t="s">
        <v>123</v>
      </c>
      <c r="F82" s="55" t="s">
        <v>401</v>
      </c>
      <c r="G82" s="55" t="s">
        <v>72</v>
      </c>
      <c r="H82" s="56">
        <v>972</v>
      </c>
      <c r="I82" s="56">
        <v>44</v>
      </c>
      <c r="J82" s="56">
        <v>686</v>
      </c>
      <c r="K82" s="56">
        <v>-43225203</v>
      </c>
      <c r="L82" s="56">
        <v>1678077873</v>
      </c>
      <c r="M82" s="56">
        <v>1721303076</v>
      </c>
      <c r="N82" s="58">
        <f t="shared" si="4"/>
        <v>-2.5758758693792752E-2</v>
      </c>
      <c r="O82" s="56">
        <v>328576</v>
      </c>
      <c r="P82" s="56">
        <v>1084295</v>
      </c>
      <c r="Q82" s="57">
        <f t="shared" si="5"/>
        <v>-2.6203975816587202E-2</v>
      </c>
      <c r="R82" s="56">
        <v>6802161</v>
      </c>
      <c r="S82" s="56">
        <v>1512337992</v>
      </c>
      <c r="T82" s="56">
        <v>1505535831</v>
      </c>
      <c r="U82" s="57">
        <f t="shared" si="6"/>
        <v>4.4977782982258113E-3</v>
      </c>
      <c r="V82" s="56">
        <v>237225</v>
      </c>
      <c r="W82" s="56">
        <v>863165</v>
      </c>
      <c r="X82" s="54">
        <f t="shared" si="7"/>
        <v>4.083248839849265E-3</v>
      </c>
    </row>
    <row r="83" spans="1:24" s="1" customFormat="1" x14ac:dyDescent="0.25">
      <c r="A83" s="55">
        <v>91</v>
      </c>
      <c r="B83" s="55" t="s">
        <v>390</v>
      </c>
      <c r="C83" s="55" t="s">
        <v>393</v>
      </c>
      <c r="D83" s="55" t="s">
        <v>254</v>
      </c>
      <c r="E83" s="55" t="s">
        <v>123</v>
      </c>
      <c r="F83" s="55" t="s">
        <v>401</v>
      </c>
      <c r="G83" s="55" t="s">
        <v>72</v>
      </c>
      <c r="H83" s="56">
        <v>301</v>
      </c>
      <c r="I83" s="56">
        <v>199</v>
      </c>
      <c r="J83" s="56">
        <v>301</v>
      </c>
      <c r="K83" s="56">
        <v>-4477448</v>
      </c>
      <c r="L83" s="56">
        <v>1101442521</v>
      </c>
      <c r="M83" s="56">
        <v>1105919969</v>
      </c>
      <c r="N83" s="58">
        <f t="shared" si="4"/>
        <v>-4.0650764017489752E-3</v>
      </c>
      <c r="O83" s="56">
        <v>101776474</v>
      </c>
      <c r="P83" s="56">
        <v>8963815</v>
      </c>
      <c r="Q83" s="57">
        <f t="shared" si="5"/>
        <v>7.3415738420918128E-2</v>
      </c>
      <c r="R83" s="56">
        <v>-9164616</v>
      </c>
      <c r="S83" s="56">
        <v>1061884129</v>
      </c>
      <c r="T83" s="56">
        <v>1071048745</v>
      </c>
      <c r="U83" s="57">
        <f t="shared" si="6"/>
        <v>-8.6305235662863921E-3</v>
      </c>
      <c r="V83" s="56">
        <v>101776474</v>
      </c>
      <c r="W83" s="56">
        <v>8963815</v>
      </c>
      <c r="X83" s="54">
        <f t="shared" si="7"/>
        <v>7.188353956845267E-2</v>
      </c>
    </row>
    <row r="84" spans="1:24" s="1" customFormat="1" x14ac:dyDescent="0.25">
      <c r="A84" s="55">
        <v>59</v>
      </c>
      <c r="B84" s="55" t="s">
        <v>255</v>
      </c>
      <c r="C84" s="55" t="s">
        <v>67</v>
      </c>
      <c r="D84" s="55" t="s">
        <v>254</v>
      </c>
      <c r="E84" s="55" t="s">
        <v>123</v>
      </c>
      <c r="F84" s="55" t="s">
        <v>401</v>
      </c>
      <c r="G84" s="55" t="s">
        <v>72</v>
      </c>
      <c r="H84" s="56">
        <v>894</v>
      </c>
      <c r="I84" s="56">
        <v>65</v>
      </c>
      <c r="J84" s="56">
        <v>461</v>
      </c>
      <c r="K84" s="56">
        <v>-44539000</v>
      </c>
      <c r="L84" s="56">
        <v>1421804000</v>
      </c>
      <c r="M84" s="56">
        <v>1466343000</v>
      </c>
      <c r="N84" s="58">
        <f t="shared" si="4"/>
        <v>-3.1325696087505732E-2</v>
      </c>
      <c r="O84" s="56">
        <v>4575000</v>
      </c>
      <c r="P84" s="56"/>
      <c r="Q84" s="57">
        <f t="shared" si="5"/>
        <v>-2.8017798915996379E-2</v>
      </c>
      <c r="R84" s="56">
        <v>-24355530</v>
      </c>
      <c r="S84" s="56">
        <v>1323815060</v>
      </c>
      <c r="T84" s="56">
        <v>1348170590</v>
      </c>
      <c r="U84" s="57">
        <f t="shared" si="6"/>
        <v>-1.8397985289576629E-2</v>
      </c>
      <c r="V84" s="56">
        <v>4575000</v>
      </c>
      <c r="W84" s="56"/>
      <c r="X84" s="54">
        <f t="shared" si="7"/>
        <v>-1.4890603743301121E-2</v>
      </c>
    </row>
    <row r="85" spans="1:24" s="1" customFormat="1" x14ac:dyDescent="0.25">
      <c r="A85" s="55">
        <v>185</v>
      </c>
      <c r="B85" s="55" t="s">
        <v>256</v>
      </c>
      <c r="C85" s="55" t="s">
        <v>128</v>
      </c>
      <c r="D85" s="55" t="s">
        <v>254</v>
      </c>
      <c r="E85" s="55" t="s">
        <v>123</v>
      </c>
      <c r="F85" s="55" t="s">
        <v>401</v>
      </c>
      <c r="G85" s="55" t="s">
        <v>72</v>
      </c>
      <c r="H85" s="56">
        <v>1700</v>
      </c>
      <c r="I85" s="56">
        <v>168</v>
      </c>
      <c r="J85" s="56">
        <v>818</v>
      </c>
      <c r="K85" s="56">
        <v>111034145</v>
      </c>
      <c r="L85" s="56">
        <v>2375363428</v>
      </c>
      <c r="M85" s="56">
        <v>2264329283</v>
      </c>
      <c r="N85" s="58">
        <f t="shared" si="4"/>
        <v>4.6744066062130177E-2</v>
      </c>
      <c r="O85" s="56">
        <v>6899043</v>
      </c>
      <c r="P85" s="56">
        <v>6259506</v>
      </c>
      <c r="Q85" s="57">
        <f t="shared" si="5"/>
        <v>4.6877152857603827E-2</v>
      </c>
      <c r="R85" s="56">
        <v>119058286</v>
      </c>
      <c r="S85" s="56">
        <v>2362000323</v>
      </c>
      <c r="T85" s="56">
        <v>2242942037</v>
      </c>
      <c r="U85" s="57">
        <f t="shared" si="6"/>
        <v>5.0405702675257423E-2</v>
      </c>
      <c r="V85" s="56">
        <v>6899043</v>
      </c>
      <c r="W85" s="56">
        <v>6259506</v>
      </c>
      <c r="X85" s="54">
        <f t="shared" si="7"/>
        <v>5.0528876286591903E-2</v>
      </c>
    </row>
    <row r="86" spans="1:24" s="1" customFormat="1" x14ac:dyDescent="0.25">
      <c r="A86" s="55">
        <v>17</v>
      </c>
      <c r="B86" s="55" t="s">
        <v>257</v>
      </c>
      <c r="C86" s="55" t="s">
        <v>67</v>
      </c>
      <c r="D86" s="55" t="s">
        <v>258</v>
      </c>
      <c r="E86" s="55" t="s">
        <v>259</v>
      </c>
      <c r="F86" s="55" t="s">
        <v>401</v>
      </c>
      <c r="G86" s="55" t="s">
        <v>65</v>
      </c>
      <c r="H86" s="56">
        <v>30</v>
      </c>
      <c r="I86" s="56">
        <v>6</v>
      </c>
      <c r="J86" s="56">
        <v>25</v>
      </c>
      <c r="K86" s="56">
        <v>9366204</v>
      </c>
      <c r="L86" s="56">
        <v>72762300</v>
      </c>
      <c r="M86" s="56">
        <v>63396096</v>
      </c>
      <c r="N86" s="58">
        <f t="shared" si="4"/>
        <v>0.12872330863647796</v>
      </c>
      <c r="O86" s="56">
        <v>2199111</v>
      </c>
      <c r="P86" s="56">
        <v>910796</v>
      </c>
      <c r="Q86" s="57">
        <f t="shared" si="5"/>
        <v>0.14213338380196713</v>
      </c>
      <c r="R86" s="56">
        <v>6280078</v>
      </c>
      <c r="S86" s="56">
        <v>54720730</v>
      </c>
      <c r="T86" s="56">
        <v>48440652</v>
      </c>
      <c r="U86" s="57">
        <f t="shared" si="6"/>
        <v>0.11476597625799217</v>
      </c>
      <c r="V86" s="56">
        <v>2199111</v>
      </c>
      <c r="W86" s="56"/>
      <c r="X86" s="54">
        <f t="shared" si="7"/>
        <v>0.14896719405804384</v>
      </c>
    </row>
    <row r="87" spans="1:24" s="1" customFormat="1" x14ac:dyDescent="0.25">
      <c r="A87" s="55">
        <v>94</v>
      </c>
      <c r="B87" s="55" t="s">
        <v>260</v>
      </c>
      <c r="C87" s="55" t="s">
        <v>108</v>
      </c>
      <c r="D87" s="55" t="s">
        <v>261</v>
      </c>
      <c r="E87" s="55" t="s">
        <v>80</v>
      </c>
      <c r="F87" s="55" t="s">
        <v>399</v>
      </c>
      <c r="G87" s="55" t="s">
        <v>65</v>
      </c>
      <c r="H87" s="56">
        <v>39</v>
      </c>
      <c r="I87" s="56">
        <v>12</v>
      </c>
      <c r="J87" s="56">
        <v>35</v>
      </c>
      <c r="K87" s="56">
        <v>11024987</v>
      </c>
      <c r="L87" s="56">
        <v>94111344</v>
      </c>
      <c r="M87" s="56">
        <v>83086357</v>
      </c>
      <c r="N87" s="58">
        <f t="shared" si="4"/>
        <v>0.11714833229881405</v>
      </c>
      <c r="O87" s="56">
        <v>761046</v>
      </c>
      <c r="P87" s="56">
        <v>2219498</v>
      </c>
      <c r="Q87" s="57">
        <f t="shared" si="5"/>
        <v>0.10083581745964237</v>
      </c>
      <c r="R87" s="56">
        <v>10960309</v>
      </c>
      <c r="S87" s="56">
        <v>89207900</v>
      </c>
      <c r="T87" s="56">
        <v>78247591</v>
      </c>
      <c r="U87" s="57">
        <f t="shared" si="6"/>
        <v>0.1228625379590821</v>
      </c>
      <c r="V87" s="56">
        <v>-1458452</v>
      </c>
      <c r="W87" s="56"/>
      <c r="X87" s="54">
        <f t="shared" si="7"/>
        <v>0.10828395182611292</v>
      </c>
    </row>
    <row r="88" spans="1:24" s="1" customFormat="1" x14ac:dyDescent="0.25">
      <c r="A88" s="55">
        <v>83</v>
      </c>
      <c r="B88" s="55" t="s">
        <v>262</v>
      </c>
      <c r="C88" s="55" t="s">
        <v>62</v>
      </c>
      <c r="D88" s="55" t="s">
        <v>263</v>
      </c>
      <c r="E88" s="55" t="s">
        <v>142</v>
      </c>
      <c r="F88" s="55" t="s">
        <v>399</v>
      </c>
      <c r="G88" s="55" t="s">
        <v>65</v>
      </c>
      <c r="H88" s="56">
        <v>25</v>
      </c>
      <c r="I88" s="56">
        <v>4</v>
      </c>
      <c r="J88" s="56">
        <v>25</v>
      </c>
      <c r="K88" s="56">
        <v>1402930</v>
      </c>
      <c r="L88" s="56">
        <v>42182667</v>
      </c>
      <c r="M88" s="56">
        <v>40779737</v>
      </c>
      <c r="N88" s="58">
        <f t="shared" si="4"/>
        <v>3.3258447124739646E-2</v>
      </c>
      <c r="O88" s="56">
        <v>1361626</v>
      </c>
      <c r="P88" s="56">
        <v>28916</v>
      </c>
      <c r="Q88" s="57">
        <f t="shared" si="5"/>
        <v>6.2824306275910832E-2</v>
      </c>
      <c r="R88" s="56">
        <v>2014857</v>
      </c>
      <c r="S88" s="56">
        <v>41128629</v>
      </c>
      <c r="T88" s="56">
        <v>39113772</v>
      </c>
      <c r="U88" s="57">
        <f t="shared" si="6"/>
        <v>4.8989160324308403E-2</v>
      </c>
      <c r="V88" s="56">
        <v>1294579</v>
      </c>
      <c r="W88" s="56">
        <v>28917</v>
      </c>
      <c r="X88" s="54">
        <f t="shared" si="7"/>
        <v>7.7328404773160955E-2</v>
      </c>
    </row>
    <row r="89" spans="1:24" s="1" customFormat="1" x14ac:dyDescent="0.25">
      <c r="A89" s="55">
        <v>67</v>
      </c>
      <c r="B89" s="55" t="s">
        <v>264</v>
      </c>
      <c r="C89" s="55" t="s">
        <v>67</v>
      </c>
      <c r="D89" s="55" t="s">
        <v>265</v>
      </c>
      <c r="E89" s="55" t="s">
        <v>266</v>
      </c>
      <c r="F89" s="55" t="s">
        <v>401</v>
      </c>
      <c r="G89" s="55" t="s">
        <v>65</v>
      </c>
      <c r="H89" s="56">
        <v>49</v>
      </c>
      <c r="I89" s="56">
        <v>8</v>
      </c>
      <c r="J89" s="56">
        <v>23</v>
      </c>
      <c r="K89" s="56">
        <v>3235329</v>
      </c>
      <c r="L89" s="56">
        <v>125036630</v>
      </c>
      <c r="M89" s="56">
        <v>121801301</v>
      </c>
      <c r="N89" s="58">
        <f t="shared" si="4"/>
        <v>2.5875049575472403E-2</v>
      </c>
      <c r="O89" s="56">
        <v>7716481</v>
      </c>
      <c r="P89" s="56">
        <v>19297</v>
      </c>
      <c r="Q89" s="57">
        <f t="shared" si="5"/>
        <v>8.2352216966124436E-2</v>
      </c>
      <c r="R89" s="56">
        <v>5237292</v>
      </c>
      <c r="S89" s="56">
        <v>118581863</v>
      </c>
      <c r="T89" s="56">
        <v>113344571</v>
      </c>
      <c r="U89" s="57">
        <f t="shared" si="6"/>
        <v>4.4166045864872272E-2</v>
      </c>
      <c r="V89" s="56">
        <v>7716481</v>
      </c>
      <c r="W89" s="56">
        <v>19297</v>
      </c>
      <c r="X89" s="54">
        <f t="shared" si="7"/>
        <v>0.10241207913224895</v>
      </c>
    </row>
    <row r="90" spans="1:24" s="1" customFormat="1" x14ac:dyDescent="0.25">
      <c r="A90" s="55">
        <v>152</v>
      </c>
      <c r="B90" s="55" t="s">
        <v>407</v>
      </c>
      <c r="C90" s="55" t="s">
        <v>67</v>
      </c>
      <c r="D90" s="55" t="s">
        <v>267</v>
      </c>
      <c r="E90" s="55" t="s">
        <v>268</v>
      </c>
      <c r="F90" s="55" t="s">
        <v>401</v>
      </c>
      <c r="G90" s="55" t="s">
        <v>65</v>
      </c>
      <c r="H90" s="56">
        <v>49</v>
      </c>
      <c r="I90" s="56">
        <v>5</v>
      </c>
      <c r="J90" s="56">
        <v>25</v>
      </c>
      <c r="K90" s="56">
        <v>2303374</v>
      </c>
      <c r="L90" s="56">
        <v>52975849</v>
      </c>
      <c r="M90" s="56">
        <v>50672475</v>
      </c>
      <c r="N90" s="58">
        <f t="shared" si="4"/>
        <v>4.3479699589146742E-2</v>
      </c>
      <c r="O90" s="56">
        <v>1301149</v>
      </c>
      <c r="P90" s="56"/>
      <c r="Q90" s="57">
        <f t="shared" si="5"/>
        <v>6.6409770857260755E-2</v>
      </c>
      <c r="R90" s="56">
        <v>2303374</v>
      </c>
      <c r="S90" s="56">
        <v>52975849</v>
      </c>
      <c r="T90" s="56">
        <v>50672475</v>
      </c>
      <c r="U90" s="57">
        <f t="shared" si="6"/>
        <v>4.3479699589146742E-2</v>
      </c>
      <c r="V90" s="56">
        <v>1301149</v>
      </c>
      <c r="W90" s="56"/>
      <c r="X90" s="54">
        <f t="shared" si="7"/>
        <v>6.6409770857260755E-2</v>
      </c>
    </row>
    <row r="91" spans="1:24" s="1" customFormat="1" x14ac:dyDescent="0.25">
      <c r="A91" s="55">
        <v>114</v>
      </c>
      <c r="B91" s="55" t="s">
        <v>269</v>
      </c>
      <c r="C91" s="55" t="s">
        <v>69</v>
      </c>
      <c r="D91" s="55" t="s">
        <v>270</v>
      </c>
      <c r="E91" s="55" t="s">
        <v>271</v>
      </c>
      <c r="F91" s="55" t="s">
        <v>401</v>
      </c>
      <c r="G91" s="55" t="s">
        <v>65</v>
      </c>
      <c r="H91" s="56">
        <v>49</v>
      </c>
      <c r="I91" s="56">
        <v>6</v>
      </c>
      <c r="J91" s="56">
        <v>20</v>
      </c>
      <c r="K91" s="56">
        <v>8576988</v>
      </c>
      <c r="L91" s="56">
        <v>75809583</v>
      </c>
      <c r="M91" s="56">
        <v>67232595</v>
      </c>
      <c r="N91" s="58">
        <f t="shared" si="4"/>
        <v>0.11313857246781056</v>
      </c>
      <c r="O91" s="56">
        <v>7100</v>
      </c>
      <c r="P91" s="56"/>
      <c r="Q91" s="57">
        <f t="shared" si="5"/>
        <v>0.11322162432244628</v>
      </c>
      <c r="R91" s="56">
        <v>12024974</v>
      </c>
      <c r="S91" s="56">
        <v>69220796</v>
      </c>
      <c r="T91" s="56">
        <v>57195822</v>
      </c>
      <c r="U91" s="57">
        <f t="shared" si="6"/>
        <v>0.17371909447559661</v>
      </c>
      <c r="V91" s="56">
        <v>7100</v>
      </c>
      <c r="W91" s="56"/>
      <c r="X91" s="54">
        <f t="shared" si="7"/>
        <v>0.17380383768993932</v>
      </c>
    </row>
    <row r="92" spans="1:24" s="1" customFormat="1" x14ac:dyDescent="0.25">
      <c r="A92" s="55">
        <v>127</v>
      </c>
      <c r="B92" s="55" t="s">
        <v>272</v>
      </c>
      <c r="C92" s="55" t="s">
        <v>125</v>
      </c>
      <c r="D92" s="55" t="s">
        <v>273</v>
      </c>
      <c r="E92" s="55" t="s">
        <v>274</v>
      </c>
      <c r="F92" s="55" t="s">
        <v>401</v>
      </c>
      <c r="G92" s="55" t="s">
        <v>65</v>
      </c>
      <c r="H92" s="56">
        <v>62</v>
      </c>
      <c r="I92" s="56">
        <v>10</v>
      </c>
      <c r="J92" s="56">
        <v>35</v>
      </c>
      <c r="K92" s="56"/>
      <c r="L92" s="56"/>
      <c r="M92" s="56"/>
      <c r="N92" s="58" t="str">
        <f t="shared" si="4"/>
        <v/>
      </c>
      <c r="O92" s="56"/>
      <c r="P92" s="56"/>
      <c r="Q92" s="57" t="str">
        <f t="shared" si="5"/>
        <v/>
      </c>
      <c r="R92" s="56">
        <v>15776854</v>
      </c>
      <c r="S92" s="56">
        <v>145174924</v>
      </c>
      <c r="T92" s="56">
        <v>129398070</v>
      </c>
      <c r="U92" s="57">
        <f t="shared" si="6"/>
        <v>0.10867478738959079</v>
      </c>
      <c r="V92" s="56">
        <v>9217</v>
      </c>
      <c r="W92" s="56">
        <v>20218</v>
      </c>
      <c r="X92" s="54">
        <f t="shared" si="7"/>
        <v>0.10859211544324253</v>
      </c>
    </row>
    <row r="93" spans="1:24" s="1" customFormat="1" x14ac:dyDescent="0.25">
      <c r="A93" s="55">
        <v>105</v>
      </c>
      <c r="B93" s="55" t="s">
        <v>275</v>
      </c>
      <c r="C93" s="55" t="s">
        <v>67</v>
      </c>
      <c r="D93" s="55" t="s">
        <v>276</v>
      </c>
      <c r="E93" s="55" t="s">
        <v>130</v>
      </c>
      <c r="F93" s="55" t="s">
        <v>401</v>
      </c>
      <c r="G93" s="55" t="s">
        <v>72</v>
      </c>
      <c r="H93" s="56">
        <v>37</v>
      </c>
      <c r="I93" s="56">
        <v>12</v>
      </c>
      <c r="J93" s="56">
        <v>37</v>
      </c>
      <c r="K93" s="56">
        <v>-3466207</v>
      </c>
      <c r="L93" s="56">
        <v>131005813</v>
      </c>
      <c r="M93" s="56">
        <v>134472020</v>
      </c>
      <c r="N93" s="58">
        <f t="shared" si="4"/>
        <v>-2.6458421352646391E-2</v>
      </c>
      <c r="O93" s="56">
        <v>4130280</v>
      </c>
      <c r="P93" s="56">
        <v>75000</v>
      </c>
      <c r="Q93" s="57">
        <f t="shared" si="5"/>
        <v>4.3591093017614473E-3</v>
      </c>
      <c r="R93" s="56">
        <v>4066651</v>
      </c>
      <c r="S93" s="56">
        <v>96315568</v>
      </c>
      <c r="T93" s="56">
        <v>92248917</v>
      </c>
      <c r="U93" s="57">
        <f t="shared" si="6"/>
        <v>4.2222156650729613E-2</v>
      </c>
      <c r="V93" s="56">
        <v>4130280</v>
      </c>
      <c r="W93" s="56">
        <v>75000</v>
      </c>
      <c r="X93" s="54">
        <f t="shared" si="7"/>
        <v>8.0858802645580735E-2</v>
      </c>
    </row>
    <row r="94" spans="1:24" s="1" customFormat="1" x14ac:dyDescent="0.25">
      <c r="A94" s="55">
        <v>116</v>
      </c>
      <c r="B94" s="55" t="s">
        <v>277</v>
      </c>
      <c r="C94" s="55" t="s">
        <v>209</v>
      </c>
      <c r="D94" s="55" t="s">
        <v>278</v>
      </c>
      <c r="E94" s="55" t="s">
        <v>279</v>
      </c>
      <c r="F94" s="55" t="s">
        <v>401</v>
      </c>
      <c r="G94" s="55" t="s">
        <v>65</v>
      </c>
      <c r="H94" s="56">
        <v>16</v>
      </c>
      <c r="I94" s="56">
        <v>3</v>
      </c>
      <c r="J94" s="56">
        <v>16</v>
      </c>
      <c r="K94" s="56">
        <v>10432326</v>
      </c>
      <c r="L94" s="56">
        <v>44556050</v>
      </c>
      <c r="M94" s="56">
        <v>34123724</v>
      </c>
      <c r="N94" s="58">
        <f t="shared" si="4"/>
        <v>0.23413938174501556</v>
      </c>
      <c r="O94" s="56">
        <v>3569435</v>
      </c>
      <c r="P94" s="56"/>
      <c r="Q94" s="57">
        <f t="shared" si="5"/>
        <v>0.29094275101850919</v>
      </c>
      <c r="R94" s="56">
        <v>10329161</v>
      </c>
      <c r="S94" s="56">
        <v>43845011</v>
      </c>
      <c r="T94" s="56">
        <v>33515850</v>
      </c>
      <c r="U94" s="57">
        <f t="shared" si="6"/>
        <v>0.23558349660352462</v>
      </c>
      <c r="V94" s="56">
        <v>3569435</v>
      </c>
      <c r="W94" s="56"/>
      <c r="X94" s="54">
        <f t="shared" si="7"/>
        <v>0.29312998827403786</v>
      </c>
    </row>
    <row r="95" spans="1:24" s="1" customFormat="1" x14ac:dyDescent="0.25">
      <c r="A95" s="55">
        <v>28</v>
      </c>
      <c r="B95" s="55" t="s">
        <v>280</v>
      </c>
      <c r="C95" s="55" t="s">
        <v>67</v>
      </c>
      <c r="D95" s="55" t="s">
        <v>281</v>
      </c>
      <c r="E95" s="55" t="s">
        <v>282</v>
      </c>
      <c r="F95" s="55" t="s">
        <v>400</v>
      </c>
      <c r="G95" s="55" t="s">
        <v>65</v>
      </c>
      <c r="H95" s="56">
        <v>28</v>
      </c>
      <c r="I95" s="56">
        <v>3</v>
      </c>
      <c r="J95" s="56">
        <v>28</v>
      </c>
      <c r="K95" s="56">
        <v>-2351175</v>
      </c>
      <c r="L95" s="56">
        <v>61069039</v>
      </c>
      <c r="M95" s="56">
        <v>63420214</v>
      </c>
      <c r="N95" s="58">
        <f t="shared" si="4"/>
        <v>-3.8500278348902787E-2</v>
      </c>
      <c r="O95" s="56">
        <v>1424265</v>
      </c>
      <c r="P95" s="56"/>
      <c r="Q95" s="57">
        <f t="shared" si="5"/>
        <v>-1.4832149057121383E-2</v>
      </c>
      <c r="R95" s="56">
        <v>-3746402</v>
      </c>
      <c r="S95" s="56">
        <v>51252390</v>
      </c>
      <c r="T95" s="56">
        <v>54998792</v>
      </c>
      <c r="U95" s="57">
        <f t="shared" si="6"/>
        <v>-7.3097118007569989E-2</v>
      </c>
      <c r="V95" s="56">
        <v>1266543</v>
      </c>
      <c r="W95" s="56"/>
      <c r="X95" s="54">
        <f t="shared" si="7"/>
        <v>-4.721838122644266E-2</v>
      </c>
    </row>
    <row r="96" spans="1:24" s="1" customFormat="1" x14ac:dyDescent="0.25">
      <c r="A96" s="55">
        <v>108</v>
      </c>
      <c r="B96" s="55" t="s">
        <v>283</v>
      </c>
      <c r="C96" s="55" t="s">
        <v>94</v>
      </c>
      <c r="D96" s="55" t="s">
        <v>284</v>
      </c>
      <c r="E96" s="55" t="s">
        <v>192</v>
      </c>
      <c r="F96" s="55" t="s">
        <v>400</v>
      </c>
      <c r="G96" s="55" t="s">
        <v>65</v>
      </c>
      <c r="H96" s="56">
        <v>25</v>
      </c>
      <c r="I96" s="56">
        <v>4</v>
      </c>
      <c r="J96" s="56">
        <v>25</v>
      </c>
      <c r="K96" s="56">
        <v>2702466</v>
      </c>
      <c r="L96" s="56">
        <v>39923542</v>
      </c>
      <c r="M96" s="56">
        <v>37221076</v>
      </c>
      <c r="N96" s="58">
        <f t="shared" si="4"/>
        <v>6.7691038034651332E-2</v>
      </c>
      <c r="O96" s="56">
        <v>2307855</v>
      </c>
      <c r="P96" s="56"/>
      <c r="Q96" s="57">
        <f t="shared" si="5"/>
        <v>0.11863971727006804</v>
      </c>
      <c r="R96" s="56">
        <v>2462461</v>
      </c>
      <c r="S96" s="56">
        <v>30233154</v>
      </c>
      <c r="T96" s="56">
        <v>27770693</v>
      </c>
      <c r="U96" s="57">
        <f t="shared" si="6"/>
        <v>8.1449027779238653E-2</v>
      </c>
      <c r="V96" s="56">
        <v>2307855</v>
      </c>
      <c r="W96" s="56"/>
      <c r="X96" s="54">
        <f t="shared" si="7"/>
        <v>0.14659397930777132</v>
      </c>
    </row>
    <row r="97" spans="1:24" s="1" customFormat="1" x14ac:dyDescent="0.25">
      <c r="A97" s="55">
        <v>57</v>
      </c>
      <c r="B97" s="55" t="s">
        <v>285</v>
      </c>
      <c r="C97" s="55" t="s">
        <v>125</v>
      </c>
      <c r="D97" s="55" t="s">
        <v>286</v>
      </c>
      <c r="E97" s="55" t="s">
        <v>287</v>
      </c>
      <c r="F97" s="55" t="s">
        <v>401</v>
      </c>
      <c r="G97" s="55" t="s">
        <v>72</v>
      </c>
      <c r="H97" s="56">
        <v>43</v>
      </c>
      <c r="I97" s="56">
        <v>16</v>
      </c>
      <c r="J97" s="56">
        <v>43</v>
      </c>
      <c r="K97" s="56"/>
      <c r="L97" s="56"/>
      <c r="M97" s="56"/>
      <c r="N97" s="58" t="str">
        <f t="shared" si="4"/>
        <v/>
      </c>
      <c r="O97" s="56"/>
      <c r="P97" s="56"/>
      <c r="Q97" s="57" t="str">
        <f t="shared" si="5"/>
        <v/>
      </c>
      <c r="R97" s="56">
        <v>1206106</v>
      </c>
      <c r="S97" s="56">
        <v>62116594</v>
      </c>
      <c r="T97" s="56">
        <v>60910488</v>
      </c>
      <c r="U97" s="57">
        <f t="shared" si="6"/>
        <v>1.9416808333051875E-2</v>
      </c>
      <c r="V97" s="56">
        <v>2000</v>
      </c>
      <c r="W97" s="56">
        <v>50021</v>
      </c>
      <c r="X97" s="54">
        <f t="shared" si="7"/>
        <v>1.8643129623957682E-2</v>
      </c>
    </row>
    <row r="98" spans="1:24" s="1" customFormat="1" x14ac:dyDescent="0.25">
      <c r="A98" s="55">
        <v>140</v>
      </c>
      <c r="B98" s="55" t="s">
        <v>288</v>
      </c>
      <c r="C98" s="55" t="s">
        <v>98</v>
      </c>
      <c r="D98" s="55" t="s">
        <v>289</v>
      </c>
      <c r="E98" s="55" t="s">
        <v>290</v>
      </c>
      <c r="F98" s="55" t="s">
        <v>399</v>
      </c>
      <c r="G98" s="55" t="s">
        <v>65</v>
      </c>
      <c r="H98" s="56">
        <v>50</v>
      </c>
      <c r="I98" s="56">
        <v>10</v>
      </c>
      <c r="J98" s="56">
        <v>25</v>
      </c>
      <c r="K98" s="56">
        <v>-1177156</v>
      </c>
      <c r="L98" s="56">
        <v>48497826</v>
      </c>
      <c r="M98" s="56">
        <v>49674982</v>
      </c>
      <c r="N98" s="58">
        <f t="shared" si="4"/>
        <v>-2.4272345733600511E-2</v>
      </c>
      <c r="O98" s="56">
        <v>8165217</v>
      </c>
      <c r="P98" s="56"/>
      <c r="Q98" s="57">
        <f t="shared" si="5"/>
        <v>0.12332660990338977</v>
      </c>
      <c r="R98" s="56">
        <v>163106</v>
      </c>
      <c r="S98" s="56">
        <v>45314763</v>
      </c>
      <c r="T98" s="56">
        <v>45151657</v>
      </c>
      <c r="U98" s="57">
        <f t="shared" si="6"/>
        <v>3.5994009281257854E-3</v>
      </c>
      <c r="V98" s="56">
        <v>3187222</v>
      </c>
      <c r="W98" s="56"/>
      <c r="X98" s="54">
        <f t="shared" si="7"/>
        <v>6.9076100699796097E-2</v>
      </c>
    </row>
    <row r="99" spans="1:24" s="1" customFormat="1" x14ac:dyDescent="0.25">
      <c r="A99" s="55">
        <v>110</v>
      </c>
      <c r="B99" s="55" t="s">
        <v>291</v>
      </c>
      <c r="C99" s="55" t="s">
        <v>108</v>
      </c>
      <c r="D99" s="55" t="s">
        <v>292</v>
      </c>
      <c r="E99" s="55" t="s">
        <v>252</v>
      </c>
      <c r="F99" s="55" t="s">
        <v>399</v>
      </c>
      <c r="G99" s="55" t="s">
        <v>65</v>
      </c>
      <c r="H99" s="56">
        <v>29</v>
      </c>
      <c r="I99" s="56">
        <v>6</v>
      </c>
      <c r="J99" s="56">
        <v>15</v>
      </c>
      <c r="K99" s="56">
        <v>4635706</v>
      </c>
      <c r="L99" s="56">
        <v>45449647</v>
      </c>
      <c r="M99" s="56">
        <v>40813941</v>
      </c>
      <c r="N99" s="58">
        <f t="shared" si="4"/>
        <v>0.10199652375737923</v>
      </c>
      <c r="O99" s="56">
        <v>759495</v>
      </c>
      <c r="P99" s="56">
        <v>634748</v>
      </c>
      <c r="Q99" s="57">
        <f t="shared" si="5"/>
        <v>0.10301972280723153</v>
      </c>
      <c r="R99" s="56">
        <v>5817094</v>
      </c>
      <c r="S99" s="56">
        <v>37464351</v>
      </c>
      <c r="T99" s="56">
        <v>31647257</v>
      </c>
      <c r="U99" s="57">
        <f t="shared" si="6"/>
        <v>0.15527011264655299</v>
      </c>
      <c r="V99" s="56">
        <v>598471</v>
      </c>
      <c r="W99" s="56">
        <v>505196</v>
      </c>
      <c r="X99" s="54">
        <f t="shared" si="7"/>
        <v>0.15527931691454722</v>
      </c>
    </row>
    <row r="100" spans="1:24" s="1" customFormat="1" x14ac:dyDescent="0.25">
      <c r="A100" s="55">
        <v>112</v>
      </c>
      <c r="B100" s="55" t="s">
        <v>293</v>
      </c>
      <c r="C100" s="55" t="s">
        <v>94</v>
      </c>
      <c r="D100" s="55" t="s">
        <v>294</v>
      </c>
      <c r="E100" s="55" t="s">
        <v>177</v>
      </c>
      <c r="F100" s="55" t="s">
        <v>400</v>
      </c>
      <c r="G100" s="55" t="s">
        <v>65</v>
      </c>
      <c r="H100" s="56">
        <v>25</v>
      </c>
      <c r="I100" s="56">
        <v>4</v>
      </c>
      <c r="J100" s="56">
        <v>23</v>
      </c>
      <c r="K100" s="56">
        <v>-1307234</v>
      </c>
      <c r="L100" s="56">
        <v>79959952</v>
      </c>
      <c r="M100" s="56">
        <v>81267186</v>
      </c>
      <c r="N100" s="58">
        <f t="shared" si="4"/>
        <v>-1.634860911372233E-2</v>
      </c>
      <c r="O100" s="56">
        <v>12446802</v>
      </c>
      <c r="P100" s="56">
        <v>478403</v>
      </c>
      <c r="Q100" s="57">
        <f t="shared" si="5"/>
        <v>0.11537214043899864</v>
      </c>
      <c r="R100" s="56">
        <v>4412591</v>
      </c>
      <c r="S100" s="56">
        <v>64331543</v>
      </c>
      <c r="T100" s="56">
        <v>59918952</v>
      </c>
      <c r="U100" s="57">
        <f t="shared" si="6"/>
        <v>6.8591406240636879E-2</v>
      </c>
      <c r="V100" s="56">
        <v>12446802</v>
      </c>
      <c r="W100" s="56">
        <v>478403</v>
      </c>
      <c r="X100" s="54">
        <f t="shared" si="7"/>
        <v>0.21335429931447467</v>
      </c>
    </row>
    <row r="101" spans="1:24" s="1" customFormat="1" x14ac:dyDescent="0.25">
      <c r="A101" s="55">
        <v>113</v>
      </c>
      <c r="B101" s="55" t="s">
        <v>295</v>
      </c>
      <c r="C101" s="55" t="s">
        <v>198</v>
      </c>
      <c r="D101" s="55" t="s">
        <v>296</v>
      </c>
      <c r="E101" s="55" t="s">
        <v>296</v>
      </c>
      <c r="F101" s="55" t="s">
        <v>399</v>
      </c>
      <c r="G101" s="55" t="s">
        <v>65</v>
      </c>
      <c r="H101" s="56">
        <v>44</v>
      </c>
      <c r="I101" s="56">
        <v>7</v>
      </c>
      <c r="J101" s="56">
        <v>25</v>
      </c>
      <c r="K101" s="56">
        <v>-1578007</v>
      </c>
      <c r="L101" s="56">
        <v>37745757</v>
      </c>
      <c r="M101" s="56">
        <v>39323764</v>
      </c>
      <c r="N101" s="58">
        <f t="shared" si="4"/>
        <v>-4.1806208840903629E-2</v>
      </c>
      <c r="O101" s="56">
        <v>2790003</v>
      </c>
      <c r="P101" s="56">
        <v>683088</v>
      </c>
      <c r="Q101" s="57">
        <f t="shared" si="5"/>
        <v>1.3047935945940078E-2</v>
      </c>
      <c r="R101" s="56">
        <v>-920690</v>
      </c>
      <c r="S101" s="56">
        <v>36282837</v>
      </c>
      <c r="T101" s="56">
        <v>37203527</v>
      </c>
      <c r="U101" s="57">
        <f t="shared" si="6"/>
        <v>-2.5375358602746527E-2</v>
      </c>
      <c r="V101" s="56">
        <v>1711690</v>
      </c>
      <c r="W101" s="56"/>
      <c r="X101" s="54">
        <f t="shared" si="7"/>
        <v>2.0818787927008541E-2</v>
      </c>
    </row>
    <row r="102" spans="1:24" s="1" customFormat="1" x14ac:dyDescent="0.25">
      <c r="A102" s="55">
        <v>41</v>
      </c>
      <c r="B102" s="55" t="s">
        <v>297</v>
      </c>
      <c r="C102" s="55" t="s">
        <v>128</v>
      </c>
      <c r="D102" s="55" t="s">
        <v>298</v>
      </c>
      <c r="E102" s="55" t="s">
        <v>299</v>
      </c>
      <c r="F102" s="55" t="s">
        <v>401</v>
      </c>
      <c r="G102" s="55" t="s">
        <v>72</v>
      </c>
      <c r="H102" s="56">
        <v>54</v>
      </c>
      <c r="I102" s="56">
        <v>10</v>
      </c>
      <c r="J102" s="56">
        <v>33</v>
      </c>
      <c r="K102" s="56">
        <v>5799737</v>
      </c>
      <c r="L102" s="56">
        <v>97949919</v>
      </c>
      <c r="M102" s="56">
        <v>92150182</v>
      </c>
      <c r="N102" s="58">
        <f t="shared" si="4"/>
        <v>5.9211248556519991E-2</v>
      </c>
      <c r="O102" s="56">
        <v>972709</v>
      </c>
      <c r="P102" s="56">
        <v>105147</v>
      </c>
      <c r="Q102" s="57">
        <f t="shared" si="5"/>
        <v>6.7399129347837386E-2</v>
      </c>
      <c r="R102" s="56">
        <v>5799737</v>
      </c>
      <c r="S102" s="56">
        <v>97949919</v>
      </c>
      <c r="T102" s="56">
        <v>92150182</v>
      </c>
      <c r="U102" s="57">
        <f t="shared" si="6"/>
        <v>5.9211248556519991E-2</v>
      </c>
      <c r="V102" s="56">
        <v>972709</v>
      </c>
      <c r="W102" s="56">
        <v>105147</v>
      </c>
      <c r="X102" s="54">
        <f t="shared" si="7"/>
        <v>6.7399129347837386E-2</v>
      </c>
    </row>
    <row r="103" spans="1:24" s="1" customFormat="1" x14ac:dyDescent="0.25">
      <c r="A103" s="55">
        <v>138</v>
      </c>
      <c r="B103" s="55" t="s">
        <v>300</v>
      </c>
      <c r="C103" s="55" t="s">
        <v>69</v>
      </c>
      <c r="D103" s="55" t="s">
        <v>301</v>
      </c>
      <c r="E103" s="55" t="s">
        <v>139</v>
      </c>
      <c r="F103" s="55" t="s">
        <v>401</v>
      </c>
      <c r="G103" s="55" t="s">
        <v>72</v>
      </c>
      <c r="H103" s="56">
        <v>50</v>
      </c>
      <c r="I103" s="56">
        <v>7</v>
      </c>
      <c r="J103" s="56">
        <v>50</v>
      </c>
      <c r="K103" s="56">
        <v>6173326</v>
      </c>
      <c r="L103" s="56">
        <v>153975788</v>
      </c>
      <c r="M103" s="56">
        <v>147802462</v>
      </c>
      <c r="N103" s="58">
        <f t="shared" si="4"/>
        <v>4.0092835894432959E-2</v>
      </c>
      <c r="O103" s="56">
        <v>15933</v>
      </c>
      <c r="P103" s="56"/>
      <c r="Q103" s="57">
        <f t="shared" si="5"/>
        <v>4.0192154226265188E-2</v>
      </c>
      <c r="R103" s="56">
        <v>6173326</v>
      </c>
      <c r="S103" s="56">
        <v>153975788</v>
      </c>
      <c r="T103" s="56">
        <v>147802462</v>
      </c>
      <c r="U103" s="57">
        <f t="shared" si="6"/>
        <v>4.0092835894432959E-2</v>
      </c>
      <c r="V103" s="56">
        <v>15933</v>
      </c>
      <c r="W103" s="56"/>
      <c r="X103" s="54">
        <f t="shared" si="7"/>
        <v>4.0192154226265188E-2</v>
      </c>
    </row>
    <row r="104" spans="1:24" s="1" customFormat="1" x14ac:dyDescent="0.25">
      <c r="A104" s="55">
        <v>98</v>
      </c>
      <c r="B104" s="55" t="s">
        <v>302</v>
      </c>
      <c r="C104" s="55" t="s">
        <v>108</v>
      </c>
      <c r="D104" s="55" t="s">
        <v>303</v>
      </c>
      <c r="E104" s="55" t="s">
        <v>304</v>
      </c>
      <c r="F104" s="55" t="s">
        <v>399</v>
      </c>
      <c r="G104" s="55" t="s">
        <v>65</v>
      </c>
      <c r="H104" s="56">
        <v>25</v>
      </c>
      <c r="I104" s="56">
        <v>6</v>
      </c>
      <c r="J104" s="56">
        <v>14</v>
      </c>
      <c r="K104" s="56">
        <v>5306284</v>
      </c>
      <c r="L104" s="56">
        <v>60946834</v>
      </c>
      <c r="M104" s="56">
        <v>55640550</v>
      </c>
      <c r="N104" s="58">
        <f t="shared" si="4"/>
        <v>8.7064145120319125E-2</v>
      </c>
      <c r="O104" s="56">
        <v>183735</v>
      </c>
      <c r="P104" s="56"/>
      <c r="Q104" s="57">
        <f t="shared" si="5"/>
        <v>8.9808079489657619E-2</v>
      </c>
      <c r="R104" s="56">
        <v>2057354</v>
      </c>
      <c r="S104" s="56">
        <v>46589575</v>
      </c>
      <c r="T104" s="56">
        <v>44532221</v>
      </c>
      <c r="U104" s="57">
        <f t="shared" si="6"/>
        <v>4.415910640953475E-2</v>
      </c>
      <c r="V104" s="56">
        <v>145208</v>
      </c>
      <c r="W104" s="56"/>
      <c r="X104" s="54">
        <f t="shared" si="7"/>
        <v>4.7128966020875712E-2</v>
      </c>
    </row>
    <row r="105" spans="1:24" s="1" customFormat="1" x14ac:dyDescent="0.25">
      <c r="A105" s="55">
        <v>103</v>
      </c>
      <c r="B105" s="55" t="s">
        <v>305</v>
      </c>
      <c r="C105" s="55" t="s">
        <v>242</v>
      </c>
      <c r="D105" s="55" t="s">
        <v>306</v>
      </c>
      <c r="E105" s="55" t="s">
        <v>123</v>
      </c>
      <c r="F105" s="55" t="s">
        <v>401</v>
      </c>
      <c r="G105" s="55" t="s">
        <v>72</v>
      </c>
      <c r="H105" s="56">
        <v>518</v>
      </c>
      <c r="I105" s="56">
        <v>42</v>
      </c>
      <c r="J105" s="56">
        <v>363</v>
      </c>
      <c r="K105" s="56">
        <v>-1323124</v>
      </c>
      <c r="L105" s="56">
        <v>838804727</v>
      </c>
      <c r="M105" s="56">
        <v>840127851</v>
      </c>
      <c r="N105" s="58">
        <f t="shared" si="4"/>
        <v>-1.5773921598322132E-3</v>
      </c>
      <c r="O105" s="56">
        <v>29419643</v>
      </c>
      <c r="P105" s="56">
        <v>4486045</v>
      </c>
      <c r="Q105" s="57">
        <f t="shared" si="5"/>
        <v>2.7193977519889244E-2</v>
      </c>
      <c r="R105" s="56">
        <v>-22316448</v>
      </c>
      <c r="S105" s="56">
        <v>615236407</v>
      </c>
      <c r="T105" s="56">
        <v>637552855</v>
      </c>
      <c r="U105" s="57">
        <f t="shared" si="6"/>
        <v>-3.6272963930757761E-2</v>
      </c>
      <c r="V105" s="56">
        <v>21289161</v>
      </c>
      <c r="W105" s="56">
        <v>3439899</v>
      </c>
      <c r="X105" s="54">
        <f t="shared" si="7"/>
        <v>-7.0180778661195903E-3</v>
      </c>
    </row>
    <row r="106" spans="1:24" s="1" customFormat="1" x14ac:dyDescent="0.25">
      <c r="A106" s="55">
        <v>251</v>
      </c>
      <c r="B106" s="55" t="s">
        <v>307</v>
      </c>
      <c r="C106" s="55" t="s">
        <v>77</v>
      </c>
      <c r="D106" s="55" t="s">
        <v>308</v>
      </c>
      <c r="E106" s="55" t="s">
        <v>309</v>
      </c>
      <c r="F106" s="55" t="s">
        <v>399</v>
      </c>
      <c r="G106" s="55" t="s">
        <v>72</v>
      </c>
      <c r="H106" s="56">
        <v>16</v>
      </c>
      <c r="I106" s="56">
        <v>0</v>
      </c>
      <c r="J106" s="56">
        <v>16</v>
      </c>
      <c r="K106" s="56"/>
      <c r="L106" s="56"/>
      <c r="M106" s="56"/>
      <c r="N106" s="58" t="str">
        <f t="shared" si="4"/>
        <v/>
      </c>
      <c r="O106" s="56"/>
      <c r="P106" s="56"/>
      <c r="Q106" s="57" t="str">
        <f t="shared" si="5"/>
        <v/>
      </c>
      <c r="R106" s="56">
        <v>0</v>
      </c>
      <c r="S106" s="56">
        <v>9598275</v>
      </c>
      <c r="T106" s="56">
        <v>9598275</v>
      </c>
      <c r="U106" s="57">
        <f t="shared" si="6"/>
        <v>0</v>
      </c>
      <c r="V106" s="56"/>
      <c r="W106" s="56"/>
      <c r="X106" s="54">
        <f t="shared" si="7"/>
        <v>0</v>
      </c>
    </row>
    <row r="107" spans="1:24" s="1" customFormat="1" x14ac:dyDescent="0.25">
      <c r="A107" s="55">
        <v>145</v>
      </c>
      <c r="B107" s="55" t="s">
        <v>391</v>
      </c>
      <c r="C107" s="55" t="s">
        <v>69</v>
      </c>
      <c r="D107" s="55" t="s">
        <v>308</v>
      </c>
      <c r="E107" s="55" t="s">
        <v>309</v>
      </c>
      <c r="F107" s="55" t="s">
        <v>401</v>
      </c>
      <c r="G107" s="55" t="s">
        <v>72</v>
      </c>
      <c r="H107" s="56">
        <v>2059</v>
      </c>
      <c r="I107" s="56">
        <v>94</v>
      </c>
      <c r="J107" s="56">
        <v>1327</v>
      </c>
      <c r="K107" s="56">
        <v>1226138256</v>
      </c>
      <c r="L107" s="56">
        <v>3921288233</v>
      </c>
      <c r="M107" s="56">
        <v>2695149977</v>
      </c>
      <c r="N107" s="58">
        <f t="shared" si="4"/>
        <v>0.31268761262722511</v>
      </c>
      <c r="O107" s="56">
        <v>1907113</v>
      </c>
      <c r="P107" s="56">
        <v>1671543</v>
      </c>
      <c r="Q107" s="57">
        <f t="shared" si="5"/>
        <v>0.31259565681591223</v>
      </c>
      <c r="R107" s="56">
        <v>1226138256</v>
      </c>
      <c r="S107" s="56">
        <v>3921288233</v>
      </c>
      <c r="T107" s="56">
        <v>2695149977</v>
      </c>
      <c r="U107" s="57">
        <f t="shared" si="6"/>
        <v>0.31268761262722511</v>
      </c>
      <c r="V107" s="56">
        <v>1907113</v>
      </c>
      <c r="W107" s="56">
        <v>1671543</v>
      </c>
      <c r="X107" s="54">
        <f t="shared" si="7"/>
        <v>0.31259565681591223</v>
      </c>
    </row>
    <row r="108" spans="1:24" s="1" customFormat="1" x14ac:dyDescent="0.25">
      <c r="A108" s="55">
        <v>107</v>
      </c>
      <c r="B108" s="55" t="s">
        <v>310</v>
      </c>
      <c r="C108" s="55" t="s">
        <v>67</v>
      </c>
      <c r="D108" s="55" t="s">
        <v>308</v>
      </c>
      <c r="E108" s="55" t="s">
        <v>309</v>
      </c>
      <c r="F108" s="55" t="s">
        <v>401</v>
      </c>
      <c r="G108" s="55" t="s">
        <v>72</v>
      </c>
      <c r="H108" s="56">
        <v>61</v>
      </c>
      <c r="I108" s="56">
        <v>28</v>
      </c>
      <c r="J108" s="56">
        <v>41</v>
      </c>
      <c r="K108" s="56">
        <v>663903</v>
      </c>
      <c r="L108" s="56">
        <v>289186213</v>
      </c>
      <c r="M108" s="56">
        <v>288522310</v>
      </c>
      <c r="N108" s="58">
        <f t="shared" si="4"/>
        <v>2.2957629726282976E-3</v>
      </c>
      <c r="O108" s="56">
        <v>8355962</v>
      </c>
      <c r="P108" s="56"/>
      <c r="Q108" s="57">
        <f t="shared" si="5"/>
        <v>3.0314576412570755E-2</v>
      </c>
      <c r="R108" s="56">
        <v>2367852</v>
      </c>
      <c r="S108" s="56">
        <v>284279892</v>
      </c>
      <c r="T108" s="56">
        <v>281912040</v>
      </c>
      <c r="U108" s="57">
        <f t="shared" si="6"/>
        <v>8.329298225567076E-3</v>
      </c>
      <c r="V108" s="56">
        <v>8355962</v>
      </c>
      <c r="W108" s="56">
        <v>163006</v>
      </c>
      <c r="X108" s="54">
        <f t="shared" si="7"/>
        <v>3.6088564868746398E-2</v>
      </c>
    </row>
    <row r="109" spans="1:24" s="1" customFormat="1" x14ac:dyDescent="0.25">
      <c r="A109" s="55">
        <v>121</v>
      </c>
      <c r="B109" s="55" t="s">
        <v>311</v>
      </c>
      <c r="C109" s="55" t="s">
        <v>67</v>
      </c>
      <c r="D109" s="55" t="s">
        <v>312</v>
      </c>
      <c r="E109" s="55" t="s">
        <v>312</v>
      </c>
      <c r="F109" s="55" t="s">
        <v>400</v>
      </c>
      <c r="G109" s="55" t="s">
        <v>65</v>
      </c>
      <c r="H109" s="56">
        <v>25</v>
      </c>
      <c r="I109" s="56">
        <v>7</v>
      </c>
      <c r="J109" s="56">
        <v>25</v>
      </c>
      <c r="K109" s="56">
        <v>6351652</v>
      </c>
      <c r="L109" s="56">
        <v>71943918</v>
      </c>
      <c r="M109" s="56">
        <v>65592266</v>
      </c>
      <c r="N109" s="58">
        <f t="shared" si="4"/>
        <v>8.8286156447581851E-2</v>
      </c>
      <c r="O109" s="56">
        <v>4279965</v>
      </c>
      <c r="P109" s="56"/>
      <c r="Q109" s="57">
        <f t="shared" si="5"/>
        <v>0.13947881663283934</v>
      </c>
      <c r="R109" s="56">
        <v>9524579</v>
      </c>
      <c r="S109" s="56">
        <v>54180050</v>
      </c>
      <c r="T109" s="56">
        <v>44655471</v>
      </c>
      <c r="U109" s="57">
        <f t="shared" si="6"/>
        <v>0.17579494666394735</v>
      </c>
      <c r="V109" s="56">
        <v>2151496</v>
      </c>
      <c r="W109" s="56">
        <v>30935</v>
      </c>
      <c r="X109" s="54">
        <f t="shared" si="7"/>
        <v>0.20672502047076782</v>
      </c>
    </row>
    <row r="110" spans="1:24" s="1" customFormat="1" x14ac:dyDescent="0.25">
      <c r="A110" s="55">
        <v>124</v>
      </c>
      <c r="B110" s="55" t="s">
        <v>313</v>
      </c>
      <c r="C110" s="55" t="s">
        <v>62</v>
      </c>
      <c r="D110" s="55" t="s">
        <v>314</v>
      </c>
      <c r="E110" s="55" t="s">
        <v>315</v>
      </c>
      <c r="F110" s="55" t="s">
        <v>399</v>
      </c>
      <c r="G110" s="55" t="s">
        <v>65</v>
      </c>
      <c r="H110" s="56">
        <v>25</v>
      </c>
      <c r="I110" s="56">
        <v>0</v>
      </c>
      <c r="J110" s="56">
        <v>9</v>
      </c>
      <c r="K110" s="56">
        <v>1167064</v>
      </c>
      <c r="L110" s="56">
        <v>23872556</v>
      </c>
      <c r="M110" s="56">
        <v>22705492</v>
      </c>
      <c r="N110" s="58">
        <f t="shared" si="4"/>
        <v>4.8887266198056042E-2</v>
      </c>
      <c r="O110" s="56">
        <v>964663</v>
      </c>
      <c r="P110" s="56">
        <v>20497</v>
      </c>
      <c r="Q110" s="57">
        <f t="shared" si="5"/>
        <v>8.5002672803263526E-2</v>
      </c>
      <c r="R110" s="56">
        <v>747022</v>
      </c>
      <c r="S110" s="56">
        <v>23452514</v>
      </c>
      <c r="T110" s="56">
        <v>22705492</v>
      </c>
      <c r="U110" s="57">
        <f t="shared" si="6"/>
        <v>3.1852534018314622E-2</v>
      </c>
      <c r="V110" s="56">
        <v>964663</v>
      </c>
      <c r="W110" s="56">
        <v>20497</v>
      </c>
      <c r="X110" s="54">
        <f t="shared" si="7"/>
        <v>6.9262224703535546E-2</v>
      </c>
    </row>
    <row r="111" spans="1:24" s="1" customFormat="1" x14ac:dyDescent="0.25">
      <c r="A111" s="55">
        <v>149</v>
      </c>
      <c r="B111" s="55" t="s">
        <v>316</v>
      </c>
      <c r="C111" s="55" t="s">
        <v>108</v>
      </c>
      <c r="D111" s="55" t="s">
        <v>317</v>
      </c>
      <c r="E111" s="55" t="s">
        <v>252</v>
      </c>
      <c r="F111" s="55" t="s">
        <v>399</v>
      </c>
      <c r="G111" s="55" t="s">
        <v>65</v>
      </c>
      <c r="H111" s="56">
        <v>28</v>
      </c>
      <c r="I111" s="56">
        <v>8</v>
      </c>
      <c r="J111" s="56">
        <v>20</v>
      </c>
      <c r="K111" s="56">
        <v>5287580</v>
      </c>
      <c r="L111" s="56">
        <v>46030408</v>
      </c>
      <c r="M111" s="56">
        <v>40742828</v>
      </c>
      <c r="N111" s="58">
        <f t="shared" si="4"/>
        <v>0.11487145627733736</v>
      </c>
      <c r="O111" s="56">
        <v>1759271</v>
      </c>
      <c r="P111" s="56"/>
      <c r="Q111" s="57">
        <f t="shared" si="5"/>
        <v>0.1474554997534091</v>
      </c>
      <c r="R111" s="56">
        <v>6268031</v>
      </c>
      <c r="S111" s="56">
        <v>33239933</v>
      </c>
      <c r="T111" s="56">
        <v>26971902</v>
      </c>
      <c r="U111" s="57">
        <f t="shared" si="6"/>
        <v>0.18856930307290332</v>
      </c>
      <c r="V111" s="56">
        <v>1213053</v>
      </c>
      <c r="W111" s="56"/>
      <c r="X111" s="54">
        <f t="shared" si="7"/>
        <v>0.21713891504208083</v>
      </c>
    </row>
    <row r="112" spans="1:24" s="1" customFormat="1" x14ac:dyDescent="0.25">
      <c r="A112" s="55">
        <v>135</v>
      </c>
      <c r="B112" s="55" t="s">
        <v>318</v>
      </c>
      <c r="C112" s="55" t="s">
        <v>408</v>
      </c>
      <c r="D112" s="55" t="s">
        <v>319</v>
      </c>
      <c r="E112" s="55" t="s">
        <v>271</v>
      </c>
      <c r="F112" s="55" t="s">
        <v>401</v>
      </c>
      <c r="G112" s="55" t="s">
        <v>72</v>
      </c>
      <c r="H112" s="56">
        <v>93</v>
      </c>
      <c r="I112" s="56">
        <v>18</v>
      </c>
      <c r="J112" s="56">
        <v>89</v>
      </c>
      <c r="K112" s="56"/>
      <c r="L112" s="56"/>
      <c r="M112" s="56"/>
      <c r="N112" s="58" t="str">
        <f t="shared" si="4"/>
        <v/>
      </c>
      <c r="O112" s="56"/>
      <c r="P112" s="56"/>
      <c r="Q112" s="57" t="str">
        <f t="shared" si="5"/>
        <v/>
      </c>
      <c r="R112" s="56">
        <v>12570158</v>
      </c>
      <c r="S112" s="56">
        <v>238252660</v>
      </c>
      <c r="T112" s="56">
        <v>225682502</v>
      </c>
      <c r="U112" s="57">
        <f t="shared" si="6"/>
        <v>5.2759780310532522E-2</v>
      </c>
      <c r="V112" s="56">
        <v>91690</v>
      </c>
      <c r="W112" s="56">
        <v>7662</v>
      </c>
      <c r="X112" s="54">
        <f t="shared" si="7"/>
        <v>5.309203259905259E-2</v>
      </c>
    </row>
    <row r="113" spans="1:24" s="1" customFormat="1" x14ac:dyDescent="0.25">
      <c r="A113" s="55">
        <v>99</v>
      </c>
      <c r="B113" s="55" t="s">
        <v>320</v>
      </c>
      <c r="C113" s="55" t="s">
        <v>94</v>
      </c>
      <c r="D113" s="55" t="s">
        <v>321</v>
      </c>
      <c r="E113" s="55" t="s">
        <v>322</v>
      </c>
      <c r="F113" s="55" t="s">
        <v>401</v>
      </c>
      <c r="G113" s="55" t="s">
        <v>65</v>
      </c>
      <c r="H113" s="56">
        <v>25</v>
      </c>
      <c r="I113" s="56">
        <v>2</v>
      </c>
      <c r="J113" s="56">
        <v>21</v>
      </c>
      <c r="K113" s="56">
        <v>147507</v>
      </c>
      <c r="L113" s="56">
        <v>18426159</v>
      </c>
      <c r="M113" s="56">
        <v>18278652</v>
      </c>
      <c r="N113" s="58">
        <f t="shared" si="4"/>
        <v>8.005303764067162E-3</v>
      </c>
      <c r="O113" s="56">
        <v>948582</v>
      </c>
      <c r="P113" s="56"/>
      <c r="Q113" s="57">
        <f t="shared" si="5"/>
        <v>5.6573091738361822E-2</v>
      </c>
      <c r="R113" s="56">
        <v>1152145</v>
      </c>
      <c r="S113" s="56">
        <v>15686008</v>
      </c>
      <c r="T113" s="56">
        <v>14533863</v>
      </c>
      <c r="U113" s="57">
        <f t="shared" si="6"/>
        <v>7.3450491673853535E-2</v>
      </c>
      <c r="V113" s="56">
        <v>948582</v>
      </c>
      <c r="W113" s="56"/>
      <c r="X113" s="54">
        <f t="shared" si="7"/>
        <v>0.12628667132763716</v>
      </c>
    </row>
    <row r="114" spans="1:24" s="1" customFormat="1" x14ac:dyDescent="0.25">
      <c r="A114" s="55">
        <v>129</v>
      </c>
      <c r="B114" s="55" t="s">
        <v>323</v>
      </c>
      <c r="C114" s="55" t="s">
        <v>67</v>
      </c>
      <c r="D114" s="55" t="s">
        <v>324</v>
      </c>
      <c r="E114" s="55" t="s">
        <v>274</v>
      </c>
      <c r="F114" s="55" t="s">
        <v>401</v>
      </c>
      <c r="G114" s="55" t="s">
        <v>65</v>
      </c>
      <c r="H114" s="56">
        <v>16</v>
      </c>
      <c r="I114" s="56">
        <v>4</v>
      </c>
      <c r="J114" s="56">
        <v>16</v>
      </c>
      <c r="K114" s="56">
        <v>388924</v>
      </c>
      <c r="L114" s="56">
        <v>21640406</v>
      </c>
      <c r="M114" s="56">
        <v>21251482</v>
      </c>
      <c r="N114" s="58">
        <f t="shared" si="4"/>
        <v>1.7972121225452053E-2</v>
      </c>
      <c r="O114" s="56">
        <v>800125</v>
      </c>
      <c r="P114" s="56">
        <v>887</v>
      </c>
      <c r="Q114" s="57">
        <f t="shared" si="5"/>
        <v>5.2947142828304733E-2</v>
      </c>
      <c r="R114" s="56">
        <v>453331</v>
      </c>
      <c r="S114" s="56">
        <v>17986770</v>
      </c>
      <c r="T114" s="56">
        <v>17533439</v>
      </c>
      <c r="U114" s="57">
        <f t="shared" si="6"/>
        <v>2.5203580186992994E-2</v>
      </c>
      <c r="V114" s="56">
        <v>800125</v>
      </c>
      <c r="W114" s="56">
        <v>887</v>
      </c>
      <c r="X114" s="54">
        <f t="shared" si="7"/>
        <v>6.6672486326239649E-2</v>
      </c>
    </row>
    <row r="115" spans="1:24" s="1" customFormat="1" x14ac:dyDescent="0.25">
      <c r="A115" s="55">
        <v>161</v>
      </c>
      <c r="B115" s="55" t="s">
        <v>325</v>
      </c>
      <c r="C115" s="55" t="s">
        <v>67</v>
      </c>
      <c r="D115" s="55" t="s">
        <v>326</v>
      </c>
      <c r="E115" s="55" t="s">
        <v>228</v>
      </c>
      <c r="F115" s="55" t="s">
        <v>401</v>
      </c>
      <c r="G115" s="55" t="s">
        <v>65</v>
      </c>
      <c r="H115" s="56">
        <v>27</v>
      </c>
      <c r="I115" s="56">
        <v>8</v>
      </c>
      <c r="J115" s="56">
        <v>27</v>
      </c>
      <c r="K115" s="56">
        <v>1384483</v>
      </c>
      <c r="L115" s="56">
        <v>157535775</v>
      </c>
      <c r="M115" s="56">
        <v>156151292</v>
      </c>
      <c r="N115" s="58">
        <f t="shared" si="4"/>
        <v>8.7883720380338998E-3</v>
      </c>
      <c r="O115" s="56">
        <v>2669432</v>
      </c>
      <c r="P115" s="56">
        <v>23367</v>
      </c>
      <c r="Q115" s="57">
        <f t="shared" si="5"/>
        <v>2.5158657920525643E-2</v>
      </c>
      <c r="R115" s="56">
        <v>2521375</v>
      </c>
      <c r="S115" s="56">
        <v>99361489</v>
      </c>
      <c r="T115" s="56">
        <v>96840114</v>
      </c>
      <c r="U115" s="57">
        <f t="shared" si="6"/>
        <v>2.5375777128299679E-2</v>
      </c>
      <c r="V115" s="56">
        <v>2669431</v>
      </c>
      <c r="W115" s="56">
        <v>23367</v>
      </c>
      <c r="X115" s="54">
        <f t="shared" si="7"/>
        <v>5.0645814033628236E-2</v>
      </c>
    </row>
    <row r="116" spans="1:24" s="1" customFormat="1" x14ac:dyDescent="0.25">
      <c r="A116" s="55">
        <v>132</v>
      </c>
      <c r="B116" s="55" t="s">
        <v>327</v>
      </c>
      <c r="C116" s="55" t="s">
        <v>108</v>
      </c>
      <c r="D116" s="55" t="s">
        <v>328</v>
      </c>
      <c r="E116" s="55" t="s">
        <v>252</v>
      </c>
      <c r="F116" s="55" t="s">
        <v>399</v>
      </c>
      <c r="G116" s="55" t="s">
        <v>72</v>
      </c>
      <c r="H116" s="56">
        <v>489</v>
      </c>
      <c r="I116" s="56">
        <v>50</v>
      </c>
      <c r="J116" s="56">
        <v>447</v>
      </c>
      <c r="K116" s="56">
        <v>66181335</v>
      </c>
      <c r="L116" s="56">
        <v>1055297779</v>
      </c>
      <c r="M116" s="56">
        <v>989116444</v>
      </c>
      <c r="N116" s="58">
        <f t="shared" si="4"/>
        <v>6.2713422047294951E-2</v>
      </c>
      <c r="O116" s="56">
        <v>51036277</v>
      </c>
      <c r="P116" s="56"/>
      <c r="Q116" s="57">
        <f t="shared" si="5"/>
        <v>0.10595137279223374</v>
      </c>
      <c r="R116" s="56">
        <v>65020846</v>
      </c>
      <c r="S116" s="56">
        <v>998613307</v>
      </c>
      <c r="T116" s="56">
        <v>933592461</v>
      </c>
      <c r="U116" s="57">
        <f t="shared" si="6"/>
        <v>6.5111135155341962E-2</v>
      </c>
      <c r="V116" s="56">
        <v>47394480</v>
      </c>
      <c r="W116" s="56">
        <v>487063</v>
      </c>
      <c r="X116" s="54">
        <f t="shared" si="7"/>
        <v>0.1070051909661357</v>
      </c>
    </row>
    <row r="117" spans="1:24" s="1" customFormat="1" x14ac:dyDescent="0.25">
      <c r="A117" s="55">
        <v>74</v>
      </c>
      <c r="B117" s="55" t="s">
        <v>329</v>
      </c>
      <c r="C117" s="55" t="s">
        <v>209</v>
      </c>
      <c r="D117" s="55" t="s">
        <v>330</v>
      </c>
      <c r="E117" s="55" t="s">
        <v>331</v>
      </c>
      <c r="F117" s="55" t="s">
        <v>401</v>
      </c>
      <c r="G117" s="55" t="s">
        <v>72</v>
      </c>
      <c r="H117" s="56">
        <v>97</v>
      </c>
      <c r="I117" s="56">
        <v>15</v>
      </c>
      <c r="J117" s="56">
        <v>68</v>
      </c>
      <c r="K117" s="56">
        <v>6133943</v>
      </c>
      <c r="L117" s="56">
        <v>191244038</v>
      </c>
      <c r="M117" s="56">
        <v>185110095</v>
      </c>
      <c r="N117" s="58">
        <f t="shared" si="4"/>
        <v>3.207390444244855E-2</v>
      </c>
      <c r="O117" s="56">
        <v>1613461</v>
      </c>
      <c r="P117" s="56">
        <v>147658</v>
      </c>
      <c r="Q117" s="57">
        <f t="shared" si="5"/>
        <v>3.9406017600591203E-2</v>
      </c>
      <c r="R117" s="56">
        <v>3316340</v>
      </c>
      <c r="S117" s="56">
        <v>164892228</v>
      </c>
      <c r="T117" s="56">
        <v>161575888</v>
      </c>
      <c r="U117" s="57">
        <f t="shared" si="6"/>
        <v>2.0112166839058053E-2</v>
      </c>
      <c r="V117" s="56">
        <v>1613461</v>
      </c>
      <c r="W117" s="56">
        <v>147658</v>
      </c>
      <c r="X117" s="54">
        <f t="shared" si="7"/>
        <v>2.8720598249348705E-2</v>
      </c>
    </row>
    <row r="118" spans="1:24" s="1" customFormat="1" x14ac:dyDescent="0.25">
      <c r="A118" s="55">
        <v>171</v>
      </c>
      <c r="B118" s="55" t="s">
        <v>332</v>
      </c>
      <c r="C118" s="55" t="s">
        <v>69</v>
      </c>
      <c r="D118" s="55" t="s">
        <v>333</v>
      </c>
      <c r="E118" s="55" t="s">
        <v>234</v>
      </c>
      <c r="F118" s="55" t="s">
        <v>401</v>
      </c>
      <c r="G118" s="55" t="s">
        <v>65</v>
      </c>
      <c r="H118" s="56">
        <v>25</v>
      </c>
      <c r="I118" s="56">
        <v>6</v>
      </c>
      <c r="J118" s="56">
        <v>25</v>
      </c>
      <c r="K118" s="56">
        <v>2053705</v>
      </c>
      <c r="L118" s="56">
        <v>28357193</v>
      </c>
      <c r="M118" s="56">
        <v>26303488</v>
      </c>
      <c r="N118" s="58">
        <f t="shared" si="4"/>
        <v>7.2422718285268931E-2</v>
      </c>
      <c r="O118" s="56">
        <v>1696994</v>
      </c>
      <c r="P118" s="56"/>
      <c r="Q118" s="57">
        <f t="shared" si="5"/>
        <v>0.12479788589856049</v>
      </c>
      <c r="R118" s="56">
        <v>2053705</v>
      </c>
      <c r="S118" s="56">
        <v>28357193</v>
      </c>
      <c r="T118" s="56">
        <v>26303488</v>
      </c>
      <c r="U118" s="57">
        <f t="shared" si="6"/>
        <v>7.2422718285268931E-2</v>
      </c>
      <c r="V118" s="56">
        <v>1696994</v>
      </c>
      <c r="W118" s="56"/>
      <c r="X118" s="54">
        <f t="shared" si="7"/>
        <v>0.12479788589856049</v>
      </c>
    </row>
    <row r="119" spans="1:24" s="1" customFormat="1" x14ac:dyDescent="0.25">
      <c r="A119" s="55">
        <v>86</v>
      </c>
      <c r="B119" s="55" t="s">
        <v>334</v>
      </c>
      <c r="C119" s="55" t="s">
        <v>209</v>
      </c>
      <c r="D119" s="55" t="s">
        <v>335</v>
      </c>
      <c r="E119" s="55" t="s">
        <v>123</v>
      </c>
      <c r="F119" s="55" t="s">
        <v>401</v>
      </c>
      <c r="G119" s="55" t="s">
        <v>72</v>
      </c>
      <c r="H119" s="56">
        <v>426</v>
      </c>
      <c r="I119" s="56">
        <v>50</v>
      </c>
      <c r="J119" s="56">
        <v>361</v>
      </c>
      <c r="K119" s="56">
        <v>56555732</v>
      </c>
      <c r="L119" s="56">
        <v>2243212870</v>
      </c>
      <c r="M119" s="56">
        <v>2186657138</v>
      </c>
      <c r="N119" s="58">
        <f t="shared" si="4"/>
        <v>2.5211932740025693E-2</v>
      </c>
      <c r="O119" s="56">
        <v>73378219</v>
      </c>
      <c r="P119" s="56">
        <v>190</v>
      </c>
      <c r="Q119" s="57">
        <f t="shared" si="5"/>
        <v>5.6088345335079545E-2</v>
      </c>
      <c r="R119" s="56">
        <v>202698600</v>
      </c>
      <c r="S119" s="56">
        <v>867309190</v>
      </c>
      <c r="T119" s="56">
        <v>664610590</v>
      </c>
      <c r="U119" s="57">
        <f t="shared" si="6"/>
        <v>0.23370973389547503</v>
      </c>
      <c r="V119" s="56">
        <v>47050142</v>
      </c>
      <c r="W119" s="56"/>
      <c r="X119" s="54">
        <f t="shared" si="7"/>
        <v>0.27314069344457675</v>
      </c>
    </row>
    <row r="120" spans="1:24" s="1" customFormat="1" x14ac:dyDescent="0.25">
      <c r="A120" s="55">
        <v>49</v>
      </c>
      <c r="B120" s="55" t="s">
        <v>336</v>
      </c>
      <c r="C120" s="55" t="s">
        <v>67</v>
      </c>
      <c r="D120" s="55" t="s">
        <v>337</v>
      </c>
      <c r="E120" s="55" t="s">
        <v>246</v>
      </c>
      <c r="F120" s="55" t="s">
        <v>401</v>
      </c>
      <c r="G120" s="55" t="s">
        <v>72</v>
      </c>
      <c r="H120" s="56">
        <v>60</v>
      </c>
      <c r="I120" s="56">
        <v>0</v>
      </c>
      <c r="J120" s="56">
        <v>60</v>
      </c>
      <c r="K120" s="56"/>
      <c r="L120" s="56"/>
      <c r="M120" s="56"/>
      <c r="N120" s="58" t="str">
        <f t="shared" si="4"/>
        <v/>
      </c>
      <c r="O120" s="56"/>
      <c r="P120" s="56"/>
      <c r="Q120" s="57" t="str">
        <f t="shared" si="5"/>
        <v/>
      </c>
      <c r="R120" s="56">
        <v>8042011</v>
      </c>
      <c r="S120" s="56">
        <v>376400576</v>
      </c>
      <c r="T120" s="56">
        <v>368358565</v>
      </c>
      <c r="U120" s="57">
        <f t="shared" si="6"/>
        <v>2.1365565072886606E-2</v>
      </c>
      <c r="V120" s="56">
        <v>18569015</v>
      </c>
      <c r="W120" s="56">
        <v>2718492</v>
      </c>
      <c r="X120" s="54">
        <f t="shared" si="7"/>
        <v>6.0492084819765278E-2</v>
      </c>
    </row>
    <row r="121" spans="1:24" s="1" customFormat="1" x14ac:dyDescent="0.25">
      <c r="A121" s="55">
        <v>10</v>
      </c>
      <c r="B121" s="55" t="s">
        <v>338</v>
      </c>
      <c r="C121" s="55" t="s">
        <v>128</v>
      </c>
      <c r="D121" s="55" t="s">
        <v>337</v>
      </c>
      <c r="E121" s="55" t="s">
        <v>246</v>
      </c>
      <c r="F121" s="55" t="s">
        <v>401</v>
      </c>
      <c r="G121" s="55" t="s">
        <v>72</v>
      </c>
      <c r="H121" s="56">
        <v>254</v>
      </c>
      <c r="I121" s="56">
        <v>0</v>
      </c>
      <c r="J121" s="56">
        <v>24</v>
      </c>
      <c r="K121" s="56">
        <v>-398508</v>
      </c>
      <c r="L121" s="56">
        <v>35721662</v>
      </c>
      <c r="M121" s="56">
        <v>36120170</v>
      </c>
      <c r="N121" s="58">
        <f t="shared" si="4"/>
        <v>-1.1155919900927342E-2</v>
      </c>
      <c r="O121" s="56"/>
      <c r="P121" s="56">
        <v>4956</v>
      </c>
      <c r="Q121" s="57">
        <f t="shared" si="5"/>
        <v>-1.1294659246257915E-2</v>
      </c>
      <c r="R121" s="56">
        <v>-398508</v>
      </c>
      <c r="S121" s="56">
        <v>35721662</v>
      </c>
      <c r="T121" s="56">
        <v>36120170</v>
      </c>
      <c r="U121" s="57">
        <f t="shared" si="6"/>
        <v>-1.1155919900927342E-2</v>
      </c>
      <c r="V121" s="56"/>
      <c r="W121" s="56">
        <v>4956</v>
      </c>
      <c r="X121" s="54">
        <f t="shared" si="7"/>
        <v>-1.1294659246257915E-2</v>
      </c>
    </row>
    <row r="122" spans="1:24" s="1" customFormat="1" x14ac:dyDescent="0.25">
      <c r="A122" s="55">
        <v>151</v>
      </c>
      <c r="B122" s="55" t="s">
        <v>339</v>
      </c>
      <c r="C122" s="55" t="s">
        <v>209</v>
      </c>
      <c r="D122" s="55" t="s">
        <v>337</v>
      </c>
      <c r="E122" s="55" t="s">
        <v>246</v>
      </c>
      <c r="F122" s="55" t="s">
        <v>401</v>
      </c>
      <c r="G122" s="55" t="s">
        <v>72</v>
      </c>
      <c r="H122" s="56">
        <v>554</v>
      </c>
      <c r="I122" s="56">
        <v>26</v>
      </c>
      <c r="J122" s="56">
        <v>546</v>
      </c>
      <c r="K122" s="56">
        <v>8448155</v>
      </c>
      <c r="L122" s="56">
        <v>1094783299</v>
      </c>
      <c r="M122" s="56">
        <v>1086335144</v>
      </c>
      <c r="N122" s="58">
        <f t="shared" si="4"/>
        <v>7.716737191475918E-3</v>
      </c>
      <c r="O122" s="56">
        <v>33572473</v>
      </c>
      <c r="P122" s="56">
        <v>407419</v>
      </c>
      <c r="Q122" s="57">
        <f t="shared" si="5"/>
        <v>3.6879510906600833E-2</v>
      </c>
      <c r="R122" s="56">
        <v>10026646</v>
      </c>
      <c r="S122" s="56">
        <v>1093280875</v>
      </c>
      <c r="T122" s="56">
        <v>1083254229</v>
      </c>
      <c r="U122" s="57">
        <f t="shared" si="6"/>
        <v>9.1711528384688882E-3</v>
      </c>
      <c r="V122" s="56">
        <v>33572473</v>
      </c>
      <c r="W122" s="56">
        <v>407419</v>
      </c>
      <c r="X122" s="54">
        <f t="shared" si="7"/>
        <v>3.8329477457433973E-2</v>
      </c>
    </row>
    <row r="123" spans="1:24" s="1" customFormat="1" x14ac:dyDescent="0.25">
      <c r="A123" s="55">
        <v>163</v>
      </c>
      <c r="B123" s="55" t="s">
        <v>392</v>
      </c>
      <c r="C123" s="55" t="s">
        <v>125</v>
      </c>
      <c r="D123" s="55" t="s">
        <v>337</v>
      </c>
      <c r="E123" s="55" t="s">
        <v>246</v>
      </c>
      <c r="F123" s="55" t="s">
        <v>401</v>
      </c>
      <c r="G123" s="55" t="s">
        <v>72</v>
      </c>
      <c r="H123" s="56">
        <v>603</v>
      </c>
      <c r="I123" s="56">
        <v>40</v>
      </c>
      <c r="J123" s="56">
        <v>467</v>
      </c>
      <c r="K123" s="56"/>
      <c r="L123" s="56"/>
      <c r="M123" s="56"/>
      <c r="N123" s="58" t="str">
        <f t="shared" si="4"/>
        <v/>
      </c>
      <c r="O123" s="56"/>
      <c r="P123" s="56"/>
      <c r="Q123" s="57" t="str">
        <f t="shared" si="5"/>
        <v/>
      </c>
      <c r="R123" s="56">
        <v>8617734</v>
      </c>
      <c r="S123" s="56">
        <v>936493437</v>
      </c>
      <c r="T123" s="56">
        <v>927875703</v>
      </c>
      <c r="U123" s="57">
        <f t="shared" si="6"/>
        <v>9.2021296247482409E-3</v>
      </c>
      <c r="V123" s="56">
        <v>503918</v>
      </c>
      <c r="W123" s="56">
        <v>221538</v>
      </c>
      <c r="X123" s="54">
        <f t="shared" si="7"/>
        <v>9.4985476239684789E-3</v>
      </c>
    </row>
    <row r="124" spans="1:24" s="1" customFormat="1" x14ac:dyDescent="0.25">
      <c r="A124" s="55">
        <v>22</v>
      </c>
      <c r="B124" s="55" t="s">
        <v>340</v>
      </c>
      <c r="C124" s="55" t="s">
        <v>67</v>
      </c>
      <c r="D124" s="55" t="s">
        <v>341</v>
      </c>
      <c r="E124" s="55" t="s">
        <v>342</v>
      </c>
      <c r="F124" s="55" t="s">
        <v>401</v>
      </c>
      <c r="G124" s="55" t="s">
        <v>65</v>
      </c>
      <c r="H124" s="56">
        <v>25</v>
      </c>
      <c r="I124" s="56">
        <v>0</v>
      </c>
      <c r="J124" s="56">
        <v>25</v>
      </c>
      <c r="K124" s="56">
        <v>-707659</v>
      </c>
      <c r="L124" s="56">
        <v>64357753</v>
      </c>
      <c r="M124" s="56">
        <v>65065412</v>
      </c>
      <c r="N124" s="58">
        <f t="shared" si="4"/>
        <v>-1.0995707075105622E-2</v>
      </c>
      <c r="O124" s="56">
        <v>784577</v>
      </c>
      <c r="P124" s="56">
        <v>906912</v>
      </c>
      <c r="Q124" s="57">
        <f t="shared" si="5"/>
        <v>-1.2741239068360005E-2</v>
      </c>
      <c r="R124" s="56">
        <v>-908493</v>
      </c>
      <c r="S124" s="56">
        <v>64156919</v>
      </c>
      <c r="T124" s="56">
        <v>65065412</v>
      </c>
      <c r="U124" s="57">
        <f t="shared" si="6"/>
        <v>-1.4160483610505049E-2</v>
      </c>
      <c r="V124" s="56">
        <v>784440</v>
      </c>
      <c r="W124" s="56">
        <v>18746</v>
      </c>
      <c r="X124" s="54">
        <f t="shared" si="7"/>
        <v>-2.1988914645287914E-3</v>
      </c>
    </row>
    <row r="125" spans="1:24" s="1" customFormat="1" x14ac:dyDescent="0.25">
      <c r="A125" s="55">
        <v>260</v>
      </c>
      <c r="B125" s="55" t="s">
        <v>343</v>
      </c>
      <c r="C125" s="55" t="s">
        <v>94</v>
      </c>
      <c r="D125" s="55" t="s">
        <v>344</v>
      </c>
      <c r="E125" s="55" t="s">
        <v>345</v>
      </c>
      <c r="F125" s="55" t="s">
        <v>401</v>
      </c>
      <c r="G125" s="55" t="s">
        <v>72</v>
      </c>
      <c r="H125" s="56">
        <v>16</v>
      </c>
      <c r="I125" s="56">
        <v>0</v>
      </c>
      <c r="J125" s="56">
        <v>16</v>
      </c>
      <c r="K125" s="56">
        <v>-1816058</v>
      </c>
      <c r="L125" s="56">
        <v>14782774</v>
      </c>
      <c r="M125" s="56">
        <v>16598832</v>
      </c>
      <c r="N125" s="58">
        <f t="shared" si="4"/>
        <v>-0.12284960860525906</v>
      </c>
      <c r="O125" s="56"/>
      <c r="P125" s="56">
        <v>35495</v>
      </c>
      <c r="Q125" s="57">
        <f t="shared" si="5"/>
        <v>-0.12525071410819105</v>
      </c>
      <c r="R125" s="56">
        <v>1157956</v>
      </c>
      <c r="S125" s="56">
        <v>11487783</v>
      </c>
      <c r="T125" s="56">
        <v>10329827</v>
      </c>
      <c r="U125" s="57">
        <f t="shared" si="6"/>
        <v>0.10079890958943079</v>
      </c>
      <c r="V125" s="56"/>
      <c r="W125" s="56">
        <v>35495</v>
      </c>
      <c r="X125" s="54">
        <f t="shared" si="7"/>
        <v>9.7709105403540442E-2</v>
      </c>
    </row>
    <row r="126" spans="1:24" s="1" customFormat="1" x14ac:dyDescent="0.25">
      <c r="A126" s="55">
        <v>106</v>
      </c>
      <c r="B126" s="55" t="s">
        <v>346</v>
      </c>
      <c r="C126" s="55" t="s">
        <v>94</v>
      </c>
      <c r="D126" s="55" t="s">
        <v>344</v>
      </c>
      <c r="E126" s="55" t="s">
        <v>345</v>
      </c>
      <c r="F126" s="55" t="s">
        <v>401</v>
      </c>
      <c r="G126" s="55" t="s">
        <v>65</v>
      </c>
      <c r="H126" s="56">
        <v>26</v>
      </c>
      <c r="I126" s="56">
        <v>10</v>
      </c>
      <c r="J126" s="56">
        <v>26</v>
      </c>
      <c r="K126" s="56">
        <v>11845210</v>
      </c>
      <c r="L126" s="56">
        <v>89044111</v>
      </c>
      <c r="M126" s="56">
        <v>77198901</v>
      </c>
      <c r="N126" s="58">
        <f t="shared" si="4"/>
        <v>0.1330263154629058</v>
      </c>
      <c r="O126" s="56">
        <v>20752</v>
      </c>
      <c r="P126" s="56"/>
      <c r="Q126" s="57">
        <f t="shared" si="5"/>
        <v>0.13322831923067124</v>
      </c>
      <c r="R126" s="56">
        <v>10947648</v>
      </c>
      <c r="S126" s="56">
        <v>88134413</v>
      </c>
      <c r="T126" s="56">
        <v>77186765</v>
      </c>
      <c r="U126" s="57">
        <f t="shared" si="6"/>
        <v>0.12421536182467115</v>
      </c>
      <c r="V126" s="56">
        <v>20752</v>
      </c>
      <c r="W126" s="56">
        <v>7636</v>
      </c>
      <c r="X126" s="54">
        <f t="shared" si="7"/>
        <v>0.12433490425660255</v>
      </c>
    </row>
    <row r="127" spans="1:24" s="1" customFormat="1" x14ac:dyDescent="0.25">
      <c r="A127" s="55">
        <v>156</v>
      </c>
      <c r="B127" s="55" t="s">
        <v>347</v>
      </c>
      <c r="C127" s="55" t="s">
        <v>94</v>
      </c>
      <c r="D127" s="55" t="s">
        <v>348</v>
      </c>
      <c r="E127" s="55" t="s">
        <v>249</v>
      </c>
      <c r="F127" s="55" t="s">
        <v>401</v>
      </c>
      <c r="G127" s="55" t="s">
        <v>65</v>
      </c>
      <c r="H127" s="56">
        <v>25</v>
      </c>
      <c r="I127" s="56">
        <v>0</v>
      </c>
      <c r="J127" s="56">
        <v>25</v>
      </c>
      <c r="K127" s="56">
        <v>629306</v>
      </c>
      <c r="L127" s="56">
        <v>13684496</v>
      </c>
      <c r="M127" s="56">
        <v>13055190</v>
      </c>
      <c r="N127" s="58">
        <f t="shared" si="4"/>
        <v>4.598678679872463E-2</v>
      </c>
      <c r="O127" s="56">
        <v>702</v>
      </c>
      <c r="P127" s="56"/>
      <c r="Q127" s="57">
        <f t="shared" si="5"/>
        <v>4.6035724145167649E-2</v>
      </c>
      <c r="R127" s="56">
        <v>1529762</v>
      </c>
      <c r="S127" s="56">
        <v>11180648</v>
      </c>
      <c r="T127" s="56">
        <v>9650886</v>
      </c>
      <c r="U127" s="57">
        <f t="shared" si="6"/>
        <v>0.13682230224938663</v>
      </c>
      <c r="V127" s="56">
        <v>702</v>
      </c>
      <c r="W127" s="56"/>
      <c r="X127" s="54">
        <f t="shared" si="7"/>
        <v>0.1368764952353696</v>
      </c>
    </row>
    <row r="128" spans="1:24" s="1" customFormat="1" x14ac:dyDescent="0.25">
      <c r="A128" s="55">
        <v>72</v>
      </c>
      <c r="B128" s="55" t="s">
        <v>409</v>
      </c>
      <c r="C128" s="55" t="s">
        <v>405</v>
      </c>
      <c r="D128" s="55" t="s">
        <v>349</v>
      </c>
      <c r="E128" s="55" t="s">
        <v>350</v>
      </c>
      <c r="F128" s="55" t="s">
        <v>399</v>
      </c>
      <c r="G128" s="55" t="s">
        <v>65</v>
      </c>
      <c r="H128" s="56">
        <v>25</v>
      </c>
      <c r="I128" s="56">
        <v>1</v>
      </c>
      <c r="J128" s="56">
        <v>16</v>
      </c>
      <c r="K128" s="56">
        <v>2280831</v>
      </c>
      <c r="L128" s="56">
        <v>25086831</v>
      </c>
      <c r="M128" s="56">
        <v>22806000</v>
      </c>
      <c r="N128" s="58">
        <f t="shared" si="4"/>
        <v>9.0917461834856703E-2</v>
      </c>
      <c r="O128" s="56">
        <v>2973000</v>
      </c>
      <c r="P128" s="56"/>
      <c r="Q128" s="57">
        <f t="shared" si="5"/>
        <v>0.18723672997175214</v>
      </c>
      <c r="R128" s="56">
        <v>2280831</v>
      </c>
      <c r="S128" s="56">
        <v>25086831</v>
      </c>
      <c r="T128" s="56">
        <v>22806000</v>
      </c>
      <c r="U128" s="57">
        <f t="shared" si="6"/>
        <v>9.0917461834856703E-2</v>
      </c>
      <c r="V128" s="56">
        <v>2973000</v>
      </c>
      <c r="W128" s="56"/>
      <c r="X128" s="54">
        <f t="shared" si="7"/>
        <v>0.18723672997175214</v>
      </c>
    </row>
    <row r="129" spans="1:24" s="1" customFormat="1" x14ac:dyDescent="0.25">
      <c r="A129" s="55">
        <v>1</v>
      </c>
      <c r="B129" s="55" t="s">
        <v>351</v>
      </c>
      <c r="C129" s="55" t="s">
        <v>198</v>
      </c>
      <c r="D129" s="55" t="s">
        <v>352</v>
      </c>
      <c r="E129" s="55" t="s">
        <v>205</v>
      </c>
      <c r="F129" s="55" t="s">
        <v>399</v>
      </c>
      <c r="G129" s="55" t="s">
        <v>65</v>
      </c>
      <c r="H129" s="56">
        <v>20</v>
      </c>
      <c r="I129" s="56">
        <v>0</v>
      </c>
      <c r="J129" s="56">
        <v>20</v>
      </c>
      <c r="K129" s="56">
        <v>807293</v>
      </c>
      <c r="L129" s="56">
        <v>14351113</v>
      </c>
      <c r="M129" s="56">
        <v>13543820</v>
      </c>
      <c r="N129" s="58">
        <f t="shared" si="4"/>
        <v>5.6252988879677834E-2</v>
      </c>
      <c r="O129" s="56">
        <v>729685</v>
      </c>
      <c r="P129" s="56">
        <v>147</v>
      </c>
      <c r="Q129" s="57">
        <f t="shared" si="5"/>
        <v>0.10190647736280269</v>
      </c>
      <c r="R129" s="56">
        <v>-272914</v>
      </c>
      <c r="S129" s="56">
        <v>8285113</v>
      </c>
      <c r="T129" s="56">
        <v>8558027</v>
      </c>
      <c r="U129" s="57">
        <f t="shared" si="6"/>
        <v>-3.2940286994275154E-2</v>
      </c>
      <c r="V129" s="56">
        <v>729685</v>
      </c>
      <c r="W129" s="56">
        <v>147</v>
      </c>
      <c r="X129" s="54">
        <f t="shared" si="7"/>
        <v>5.065271567926425E-2</v>
      </c>
    </row>
    <row r="130" spans="1:24" s="1" customFormat="1" x14ac:dyDescent="0.25">
      <c r="A130" s="55">
        <v>167</v>
      </c>
      <c r="B130" s="55" t="s">
        <v>353</v>
      </c>
      <c r="C130" s="55" t="s">
        <v>62</v>
      </c>
      <c r="D130" s="55" t="s">
        <v>354</v>
      </c>
      <c r="E130" s="55" t="s">
        <v>92</v>
      </c>
      <c r="F130" s="55" t="s">
        <v>399</v>
      </c>
      <c r="G130" s="55" t="s">
        <v>72</v>
      </c>
      <c r="H130" s="56">
        <v>83</v>
      </c>
      <c r="I130" s="56">
        <v>6</v>
      </c>
      <c r="J130" s="56">
        <v>49</v>
      </c>
      <c r="K130" s="56">
        <v>7815693</v>
      </c>
      <c r="L130" s="56">
        <v>148296785</v>
      </c>
      <c r="M130" s="56">
        <v>140481092</v>
      </c>
      <c r="N130" s="58">
        <f t="shared" si="4"/>
        <v>5.2703050844966057E-2</v>
      </c>
      <c r="O130" s="56">
        <v>325471</v>
      </c>
      <c r="P130" s="56">
        <v>10313</v>
      </c>
      <c r="Q130" s="57">
        <f t="shared" si="5"/>
        <v>5.4708165646469527E-2</v>
      </c>
      <c r="R130" s="56">
        <v>5538182</v>
      </c>
      <c r="S130" s="56">
        <v>133993808</v>
      </c>
      <c r="T130" s="56">
        <v>128455626</v>
      </c>
      <c r="U130" s="57">
        <f t="shared" si="6"/>
        <v>4.13316263091799E-2</v>
      </c>
      <c r="V130" s="56">
        <v>325471</v>
      </c>
      <c r="W130" s="56">
        <v>10313</v>
      </c>
      <c r="X130" s="54">
        <f t="shared" si="7"/>
        <v>4.3577809854086547E-2</v>
      </c>
    </row>
    <row r="131" spans="1:24" s="1" customFormat="1" x14ac:dyDescent="0.25">
      <c r="A131" s="55">
        <v>133</v>
      </c>
      <c r="B131" s="55" t="s">
        <v>410</v>
      </c>
      <c r="C131" s="55" t="s">
        <v>394</v>
      </c>
      <c r="D131" s="55" t="s">
        <v>355</v>
      </c>
      <c r="E131" s="55" t="s">
        <v>355</v>
      </c>
      <c r="F131" s="55" t="s">
        <v>400</v>
      </c>
      <c r="G131" s="55" t="s">
        <v>65</v>
      </c>
      <c r="H131" s="56">
        <v>25</v>
      </c>
      <c r="I131" s="56">
        <v>0</v>
      </c>
      <c r="J131" s="56">
        <v>14</v>
      </c>
      <c r="K131" s="56">
        <v>1882272</v>
      </c>
      <c r="L131" s="56">
        <v>52199601</v>
      </c>
      <c r="M131" s="56">
        <v>50317329</v>
      </c>
      <c r="N131" s="58">
        <f t="shared" si="4"/>
        <v>3.6059126199068071E-2</v>
      </c>
      <c r="O131" s="56">
        <v>312059</v>
      </c>
      <c r="P131" s="56"/>
      <c r="Q131" s="57">
        <f t="shared" si="5"/>
        <v>4.1787500147586268E-2</v>
      </c>
      <c r="R131" s="56">
        <v>3628269</v>
      </c>
      <c r="S131" s="56">
        <v>33818667</v>
      </c>
      <c r="T131" s="56">
        <v>30190398</v>
      </c>
      <c r="U131" s="57">
        <f t="shared" si="6"/>
        <v>0.10728598498574766</v>
      </c>
      <c r="V131" s="56">
        <v>312059</v>
      </c>
      <c r="W131" s="56"/>
      <c r="X131" s="54">
        <f t="shared" si="7"/>
        <v>0.11544811557773485</v>
      </c>
    </row>
    <row r="132" spans="1:24" s="1" customFormat="1" x14ac:dyDescent="0.25">
      <c r="A132" s="55">
        <v>168</v>
      </c>
      <c r="B132" s="55" t="s">
        <v>87</v>
      </c>
      <c r="C132" s="55" t="s">
        <v>87</v>
      </c>
      <c r="D132" s="55" t="s">
        <v>356</v>
      </c>
      <c r="E132" s="55" t="s">
        <v>357</v>
      </c>
      <c r="F132" s="55" t="s">
        <v>401</v>
      </c>
      <c r="G132" s="55" t="s">
        <v>72</v>
      </c>
      <c r="H132" s="56">
        <v>129</v>
      </c>
      <c r="I132" s="56">
        <v>20</v>
      </c>
      <c r="J132" s="56">
        <v>116</v>
      </c>
      <c r="K132" s="56">
        <v>855302</v>
      </c>
      <c r="L132" s="56">
        <v>394848498</v>
      </c>
      <c r="M132" s="56">
        <v>393993196</v>
      </c>
      <c r="N132" s="58">
        <f t="shared" si="4"/>
        <v>2.1661523453484176E-3</v>
      </c>
      <c r="O132" s="56">
        <v>15290904</v>
      </c>
      <c r="P132" s="56">
        <v>3077726</v>
      </c>
      <c r="Q132" s="57">
        <f t="shared" si="5"/>
        <v>3.1863507715359667E-2</v>
      </c>
      <c r="R132" s="56">
        <v>-27367299</v>
      </c>
      <c r="S132" s="56">
        <v>331305736</v>
      </c>
      <c r="T132" s="56">
        <v>358673035</v>
      </c>
      <c r="U132" s="57">
        <f t="shared" si="6"/>
        <v>-8.2604362153271021E-2</v>
      </c>
      <c r="V132" s="56">
        <v>15290904</v>
      </c>
      <c r="W132" s="56">
        <v>3077726</v>
      </c>
      <c r="X132" s="54">
        <f t="shared" si="7"/>
        <v>-4.3722642550718324E-2</v>
      </c>
    </row>
    <row r="133" spans="1:24" s="1" customFormat="1" x14ac:dyDescent="0.25">
      <c r="A133" s="55">
        <v>157</v>
      </c>
      <c r="B133" s="55" t="s">
        <v>395</v>
      </c>
      <c r="C133" s="55" t="s">
        <v>67</v>
      </c>
      <c r="D133" s="55" t="s">
        <v>358</v>
      </c>
      <c r="E133" s="55" t="s">
        <v>358</v>
      </c>
      <c r="F133" s="55" t="s">
        <v>401</v>
      </c>
      <c r="G133" s="55" t="s">
        <v>65</v>
      </c>
      <c r="H133" s="56">
        <v>49</v>
      </c>
      <c r="I133" s="56">
        <v>6</v>
      </c>
      <c r="J133" s="56">
        <v>18</v>
      </c>
      <c r="K133" s="56">
        <v>-72280</v>
      </c>
      <c r="L133" s="56">
        <v>98473066</v>
      </c>
      <c r="M133" s="56">
        <v>98545346</v>
      </c>
      <c r="N133" s="58">
        <f t="shared" si="4"/>
        <v>-7.3400781488818477E-4</v>
      </c>
      <c r="O133" s="56">
        <v>1602903</v>
      </c>
      <c r="P133" s="56"/>
      <c r="Q133" s="57">
        <f t="shared" si="5"/>
        <v>1.5294610837093169E-2</v>
      </c>
      <c r="R133" s="56">
        <v>15188211</v>
      </c>
      <c r="S133" s="56">
        <v>80491012</v>
      </c>
      <c r="T133" s="56">
        <v>65302801</v>
      </c>
      <c r="U133" s="57">
        <f t="shared" si="6"/>
        <v>0.18869449672219304</v>
      </c>
      <c r="V133" s="56">
        <v>1602903</v>
      </c>
      <c r="W133" s="56">
        <v>1140</v>
      </c>
      <c r="X133" s="54">
        <f t="shared" si="7"/>
        <v>0.20452154096926672</v>
      </c>
    </row>
    <row r="134" spans="1:24" s="1" customFormat="1" x14ac:dyDescent="0.25">
      <c r="A134" s="55">
        <v>169</v>
      </c>
      <c r="B134" s="55" t="s">
        <v>359</v>
      </c>
      <c r="C134" s="55" t="s">
        <v>67</v>
      </c>
      <c r="D134" s="55" t="s">
        <v>360</v>
      </c>
      <c r="E134" s="55" t="s">
        <v>248</v>
      </c>
      <c r="F134" s="55" t="s">
        <v>401</v>
      </c>
      <c r="G134" s="55" t="s">
        <v>65</v>
      </c>
      <c r="H134" s="56">
        <v>12</v>
      </c>
      <c r="I134" s="56">
        <v>0</v>
      </c>
      <c r="J134" s="56">
        <v>12</v>
      </c>
      <c r="K134" s="56">
        <v>-373237</v>
      </c>
      <c r="L134" s="56">
        <v>17400935</v>
      </c>
      <c r="M134" s="56">
        <v>17774172</v>
      </c>
      <c r="N134" s="58">
        <f t="shared" si="4"/>
        <v>-2.1449249709857544E-2</v>
      </c>
      <c r="O134" s="56">
        <v>232409</v>
      </c>
      <c r="P134" s="56"/>
      <c r="Q134" s="57">
        <f t="shared" si="5"/>
        <v>-7.9864601972263454E-3</v>
      </c>
      <c r="R134" s="56">
        <v>-29463</v>
      </c>
      <c r="S134" s="56">
        <v>16502330</v>
      </c>
      <c r="T134" s="56">
        <v>16531793</v>
      </c>
      <c r="U134" s="57">
        <f t="shared" si="6"/>
        <v>-1.7853842457398439E-3</v>
      </c>
      <c r="V134" s="56">
        <v>232409</v>
      </c>
      <c r="W134" s="56"/>
      <c r="X134" s="54">
        <f t="shared" si="7"/>
        <v>1.2127228276461318E-2</v>
      </c>
    </row>
    <row r="135" spans="1:24" s="1" customFormat="1" x14ac:dyDescent="0.25">
      <c r="A135" s="55">
        <v>170</v>
      </c>
      <c r="B135" s="55" t="s">
        <v>361</v>
      </c>
      <c r="C135" s="55" t="s">
        <v>69</v>
      </c>
      <c r="D135" s="55" t="s">
        <v>362</v>
      </c>
      <c r="E135" s="55" t="s">
        <v>362</v>
      </c>
      <c r="F135" s="55" t="s">
        <v>401</v>
      </c>
      <c r="G135" s="55" t="s">
        <v>65</v>
      </c>
      <c r="H135" s="56">
        <v>35</v>
      </c>
      <c r="I135" s="56">
        <v>0</v>
      </c>
      <c r="J135" s="56">
        <v>15</v>
      </c>
      <c r="K135" s="56">
        <v>4937140</v>
      </c>
      <c r="L135" s="56">
        <v>32172084</v>
      </c>
      <c r="M135" s="56">
        <v>27234944</v>
      </c>
      <c r="N135" s="58">
        <f t="shared" si="4"/>
        <v>0.15346037266345569</v>
      </c>
      <c r="O135" s="56">
        <v>1970</v>
      </c>
      <c r="P135" s="56"/>
      <c r="Q135" s="57">
        <f t="shared" si="5"/>
        <v>0.15351220582895769</v>
      </c>
      <c r="R135" s="56">
        <v>4937140</v>
      </c>
      <c r="S135" s="56">
        <v>32172084</v>
      </c>
      <c r="T135" s="56">
        <v>27234944</v>
      </c>
      <c r="U135" s="57">
        <f t="shared" si="6"/>
        <v>0.15346037266345569</v>
      </c>
      <c r="V135" s="56">
        <v>1970</v>
      </c>
      <c r="W135" s="56"/>
      <c r="X135" s="54">
        <f t="shared" si="7"/>
        <v>0.15351220582895769</v>
      </c>
    </row>
    <row r="136" spans="1:24" s="1" customFormat="1" x14ac:dyDescent="0.25">
      <c r="A136" s="55">
        <v>35</v>
      </c>
      <c r="B136" s="55" t="s">
        <v>363</v>
      </c>
      <c r="C136" s="55" t="s">
        <v>94</v>
      </c>
      <c r="D136" s="55" t="s">
        <v>364</v>
      </c>
      <c r="E136" s="55" t="s">
        <v>365</v>
      </c>
      <c r="F136" s="55" t="s">
        <v>401</v>
      </c>
      <c r="G136" s="55" t="s">
        <v>65</v>
      </c>
      <c r="H136" s="56">
        <v>8</v>
      </c>
      <c r="I136" s="56">
        <v>0</v>
      </c>
      <c r="J136" s="56">
        <v>8</v>
      </c>
      <c r="K136" s="56">
        <v>-100481</v>
      </c>
      <c r="L136" s="56">
        <v>10525201</v>
      </c>
      <c r="M136" s="56">
        <v>10625682</v>
      </c>
      <c r="N136" s="58">
        <f t="shared" si="4"/>
        <v>-9.546706043903579E-3</v>
      </c>
      <c r="O136" s="56">
        <v>283</v>
      </c>
      <c r="P136" s="56"/>
      <c r="Q136" s="57">
        <f t="shared" si="5"/>
        <v>-9.5195622358078737E-3</v>
      </c>
      <c r="R136" s="56">
        <v>1864870</v>
      </c>
      <c r="S136" s="56">
        <v>7366514</v>
      </c>
      <c r="T136" s="56">
        <v>5501644</v>
      </c>
      <c r="U136" s="57">
        <f t="shared" si="6"/>
        <v>0.25315502013571139</v>
      </c>
      <c r="V136" s="56">
        <v>283</v>
      </c>
      <c r="W136" s="56"/>
      <c r="X136" s="54">
        <f t="shared" si="7"/>
        <v>0.25318371064113754</v>
      </c>
    </row>
    <row r="137" spans="1:24" s="1" customFormat="1" x14ac:dyDescent="0.25">
      <c r="A137" s="55">
        <v>174</v>
      </c>
      <c r="B137" s="55" t="s">
        <v>366</v>
      </c>
      <c r="C137" s="55" t="s">
        <v>94</v>
      </c>
      <c r="D137" s="55" t="s">
        <v>367</v>
      </c>
      <c r="E137" s="55" t="s">
        <v>368</v>
      </c>
      <c r="F137" s="55" t="s">
        <v>401</v>
      </c>
      <c r="G137" s="55" t="s">
        <v>65</v>
      </c>
      <c r="H137" s="56">
        <v>25</v>
      </c>
      <c r="I137" s="56">
        <v>4</v>
      </c>
      <c r="J137" s="56">
        <v>15</v>
      </c>
      <c r="K137" s="56">
        <v>1855251</v>
      </c>
      <c r="L137" s="56">
        <v>12655999</v>
      </c>
      <c r="M137" s="56">
        <v>10800748</v>
      </c>
      <c r="N137" s="58">
        <f t="shared" si="4"/>
        <v>0.14659064053339449</v>
      </c>
      <c r="O137" s="56">
        <v>129781</v>
      </c>
      <c r="P137" s="56"/>
      <c r="Q137" s="57">
        <f t="shared" si="5"/>
        <v>0.15525310149243926</v>
      </c>
      <c r="R137" s="56">
        <v>1678276</v>
      </c>
      <c r="S137" s="56">
        <v>10083106</v>
      </c>
      <c r="T137" s="56">
        <v>8404830</v>
      </c>
      <c r="U137" s="57">
        <f t="shared" si="6"/>
        <v>0.16644434760479559</v>
      </c>
      <c r="V137" s="56">
        <v>129781</v>
      </c>
      <c r="W137" s="56"/>
      <c r="X137" s="54">
        <f t="shared" si="7"/>
        <v>0.17703681632823315</v>
      </c>
    </row>
    <row r="138" spans="1:24" s="1" customFormat="1" x14ac:dyDescent="0.25">
      <c r="A138" s="55">
        <v>118</v>
      </c>
      <c r="B138" s="55" t="s">
        <v>369</v>
      </c>
      <c r="C138" s="55" t="s">
        <v>108</v>
      </c>
      <c r="D138" s="55" t="s">
        <v>370</v>
      </c>
      <c r="E138" s="55" t="s">
        <v>371</v>
      </c>
      <c r="F138" s="55" t="s">
        <v>399</v>
      </c>
      <c r="G138" s="55" t="s">
        <v>72</v>
      </c>
      <c r="H138" s="56">
        <v>136</v>
      </c>
      <c r="I138" s="56">
        <v>20</v>
      </c>
      <c r="J138" s="56">
        <v>81</v>
      </c>
      <c r="K138" s="56">
        <v>5618983</v>
      </c>
      <c r="L138" s="56">
        <v>148349978</v>
      </c>
      <c r="M138" s="56">
        <v>142730995</v>
      </c>
      <c r="N138" s="58">
        <f t="shared" si="4"/>
        <v>3.7876534096958209E-2</v>
      </c>
      <c r="O138" s="56">
        <v>134966</v>
      </c>
      <c r="P138" s="56">
        <v>7835195</v>
      </c>
      <c r="Q138" s="57">
        <f t="shared" si="5"/>
        <v>-1.4016545677520005E-2</v>
      </c>
      <c r="R138" s="56">
        <v>584059</v>
      </c>
      <c r="S138" s="56">
        <v>125721288</v>
      </c>
      <c r="T138" s="56">
        <v>125137229</v>
      </c>
      <c r="U138" s="57">
        <f t="shared" si="6"/>
        <v>4.6456651000902887E-3</v>
      </c>
      <c r="V138" s="56">
        <v>128812</v>
      </c>
      <c r="W138" s="56"/>
      <c r="X138" s="54">
        <f t="shared" si="7"/>
        <v>5.6644452408063243E-3</v>
      </c>
    </row>
    <row r="139" spans="1:24" s="1" customFormat="1" x14ac:dyDescent="0.25">
      <c r="A139" s="55">
        <v>209</v>
      </c>
      <c r="B139" s="55" t="s">
        <v>372</v>
      </c>
      <c r="C139" s="55" t="s">
        <v>77</v>
      </c>
      <c r="D139" s="55" t="s">
        <v>370</v>
      </c>
      <c r="E139" s="55" t="s">
        <v>371</v>
      </c>
      <c r="F139" s="55" t="s">
        <v>399</v>
      </c>
      <c r="G139" s="55" t="s">
        <v>72</v>
      </c>
      <c r="H139" s="56">
        <v>16</v>
      </c>
      <c r="I139" s="56">
        <v>0</v>
      </c>
      <c r="J139" s="56">
        <v>8</v>
      </c>
      <c r="K139" s="56"/>
      <c r="L139" s="56"/>
      <c r="M139" s="56"/>
      <c r="N139" s="58" t="str">
        <f t="shared" ref="N139:N144" si="8">IF(ISERROR((L139-M139)/ L139),"",((L139-M139)/ L139))</f>
        <v/>
      </c>
      <c r="O139" s="56"/>
      <c r="P139" s="56"/>
      <c r="Q139" s="57" t="str">
        <f t="shared" ref="Q139:Q144" si="9">IF(ISERROR(((L139+O139)-(M139+P139)) / (L139+O139)),"",(((L139+O139)-(M139+P139)) / (L139+O139)))</f>
        <v/>
      </c>
      <c r="R139" s="56">
        <v>0</v>
      </c>
      <c r="S139" s="56">
        <v>7466524</v>
      </c>
      <c r="T139" s="56">
        <v>7466524</v>
      </c>
      <c r="U139" s="57">
        <f t="shared" ref="U139:U144" si="10">IF(ISERROR((S139-T139)/S139),"",((S139-T139)/S139))</f>
        <v>0</v>
      </c>
      <c r="V139" s="56"/>
      <c r="W139" s="56"/>
      <c r="X139" s="54">
        <f t="shared" ref="X139:X144" si="11">IF(ISERROR(((S139+V139)-(T139+W139))/(S139+V139)),"",(((S139+V139)-(T139+W139))/(S139+V139)))</f>
        <v>0</v>
      </c>
    </row>
    <row r="140" spans="1:24" s="1" customFormat="1" x14ac:dyDescent="0.25">
      <c r="A140" s="55">
        <v>176</v>
      </c>
      <c r="B140" s="55" t="s">
        <v>373</v>
      </c>
      <c r="C140" s="55" t="s">
        <v>94</v>
      </c>
      <c r="D140" s="55" t="s">
        <v>374</v>
      </c>
      <c r="E140" s="55" t="s">
        <v>365</v>
      </c>
      <c r="F140" s="55" t="s">
        <v>411</v>
      </c>
      <c r="G140" s="55" t="s">
        <v>65</v>
      </c>
      <c r="H140" s="56">
        <v>18</v>
      </c>
      <c r="I140" s="56">
        <v>6</v>
      </c>
      <c r="J140" s="56">
        <v>15</v>
      </c>
      <c r="K140" s="56">
        <v>952598</v>
      </c>
      <c r="L140" s="56">
        <v>29198705</v>
      </c>
      <c r="M140" s="56">
        <v>28246107</v>
      </c>
      <c r="N140" s="58">
        <f t="shared" si="8"/>
        <v>3.2624666059676274E-2</v>
      </c>
      <c r="O140" s="56">
        <v>1137126</v>
      </c>
      <c r="P140" s="56">
        <v>6588</v>
      </c>
      <c r="Q140" s="57">
        <f t="shared" si="9"/>
        <v>6.8669158922991094E-2</v>
      </c>
      <c r="R140" s="56">
        <v>952598</v>
      </c>
      <c r="S140" s="56">
        <v>29198705</v>
      </c>
      <c r="T140" s="56">
        <v>28246107</v>
      </c>
      <c r="U140" s="57">
        <f t="shared" si="10"/>
        <v>3.2624666059676274E-2</v>
      </c>
      <c r="V140" s="56">
        <v>1137126</v>
      </c>
      <c r="W140" s="56">
        <v>6588</v>
      </c>
      <c r="X140" s="54">
        <f t="shared" si="11"/>
        <v>6.8669158922991094E-2</v>
      </c>
    </row>
    <row r="141" spans="1:24" s="1" customFormat="1" x14ac:dyDescent="0.25">
      <c r="A141" s="55">
        <v>27</v>
      </c>
      <c r="B141" s="55" t="s">
        <v>375</v>
      </c>
      <c r="C141" s="55" t="s">
        <v>67</v>
      </c>
      <c r="D141" s="55" t="s">
        <v>376</v>
      </c>
      <c r="E141" s="55" t="s">
        <v>376</v>
      </c>
      <c r="F141" s="55" t="s">
        <v>400</v>
      </c>
      <c r="G141" s="55" t="s">
        <v>72</v>
      </c>
      <c r="H141" s="56">
        <v>49</v>
      </c>
      <c r="I141" s="56">
        <v>8</v>
      </c>
      <c r="J141" s="56">
        <v>49</v>
      </c>
      <c r="K141" s="56">
        <v>-8335969</v>
      </c>
      <c r="L141" s="56">
        <v>121078197</v>
      </c>
      <c r="M141" s="56">
        <v>129414166</v>
      </c>
      <c r="N141" s="58">
        <f t="shared" si="8"/>
        <v>-6.8847812459579327E-2</v>
      </c>
      <c r="O141" s="56">
        <v>3309767</v>
      </c>
      <c r="P141" s="56">
        <v>3764704</v>
      </c>
      <c r="Q141" s="57">
        <f t="shared" si="9"/>
        <v>-7.0673284756071736E-2</v>
      </c>
      <c r="R141" s="56">
        <v>-12638084</v>
      </c>
      <c r="S141" s="56">
        <v>97161737</v>
      </c>
      <c r="T141" s="56">
        <v>109799821</v>
      </c>
      <c r="U141" s="57">
        <f t="shared" si="10"/>
        <v>-0.13007264371982152</v>
      </c>
      <c r="V141" s="56">
        <v>3305121</v>
      </c>
      <c r="W141" s="56">
        <v>182710</v>
      </c>
      <c r="X141" s="54">
        <f t="shared" si="11"/>
        <v>-9.4714547557563714E-2</v>
      </c>
    </row>
    <row r="142" spans="1:24" s="1" customFormat="1" x14ac:dyDescent="0.25">
      <c r="A142" s="55">
        <v>187</v>
      </c>
      <c r="B142" s="55" t="s">
        <v>396</v>
      </c>
      <c r="C142" s="55" t="s">
        <v>128</v>
      </c>
      <c r="D142" s="55" t="s">
        <v>377</v>
      </c>
      <c r="E142" s="55" t="s">
        <v>331</v>
      </c>
      <c r="F142" s="55" t="s">
        <v>401</v>
      </c>
      <c r="G142" s="55" t="s">
        <v>72</v>
      </c>
      <c r="H142" s="56">
        <v>86</v>
      </c>
      <c r="I142" s="56">
        <v>28</v>
      </c>
      <c r="J142" s="56">
        <v>86</v>
      </c>
      <c r="K142" s="56">
        <v>7450258</v>
      </c>
      <c r="L142" s="56">
        <v>221396692</v>
      </c>
      <c r="M142" s="56">
        <v>213946434</v>
      </c>
      <c r="N142" s="58">
        <f t="shared" si="8"/>
        <v>3.365117126501601E-2</v>
      </c>
      <c r="O142" s="56"/>
      <c r="P142" s="56">
        <v>11404</v>
      </c>
      <c r="Q142" s="57">
        <f t="shared" si="9"/>
        <v>3.3599661913647744E-2</v>
      </c>
      <c r="R142" s="56">
        <v>7450258</v>
      </c>
      <c r="S142" s="56">
        <v>221396692</v>
      </c>
      <c r="T142" s="56">
        <v>213946434</v>
      </c>
      <c r="U142" s="57">
        <f t="shared" si="10"/>
        <v>3.365117126501601E-2</v>
      </c>
      <c r="V142" s="56"/>
      <c r="W142" s="56">
        <v>11404</v>
      </c>
      <c r="X142" s="54">
        <f t="shared" si="11"/>
        <v>3.3599661913647744E-2</v>
      </c>
    </row>
    <row r="143" spans="1:24" s="1" customFormat="1" x14ac:dyDescent="0.25">
      <c r="A143" s="55">
        <v>177</v>
      </c>
      <c r="B143" s="55" t="s">
        <v>378</v>
      </c>
      <c r="C143" s="55" t="s">
        <v>94</v>
      </c>
      <c r="D143" s="55" t="s">
        <v>379</v>
      </c>
      <c r="E143" s="55" t="s">
        <v>380</v>
      </c>
      <c r="F143" s="55" t="s">
        <v>401</v>
      </c>
      <c r="G143" s="55" t="s">
        <v>72</v>
      </c>
      <c r="H143" s="56">
        <v>48</v>
      </c>
      <c r="I143" s="56">
        <v>7</v>
      </c>
      <c r="J143" s="56">
        <v>48</v>
      </c>
      <c r="K143" s="56">
        <v>19599</v>
      </c>
      <c r="L143" s="56">
        <v>67190224</v>
      </c>
      <c r="M143" s="56">
        <v>67170625</v>
      </c>
      <c r="N143" s="58">
        <f t="shared" si="8"/>
        <v>2.916942202782357E-4</v>
      </c>
      <c r="O143" s="56">
        <v>85489</v>
      </c>
      <c r="P143" s="56"/>
      <c r="Q143" s="57">
        <f t="shared" si="9"/>
        <v>1.5620495913584744E-3</v>
      </c>
      <c r="R143" s="56">
        <v>1048967</v>
      </c>
      <c r="S143" s="56">
        <v>63744223</v>
      </c>
      <c r="T143" s="56">
        <v>62695256</v>
      </c>
      <c r="U143" s="57">
        <f t="shared" si="10"/>
        <v>1.6455875538713523E-2</v>
      </c>
      <c r="V143" s="56">
        <v>85489</v>
      </c>
      <c r="W143" s="56"/>
      <c r="X143" s="54">
        <f t="shared" si="11"/>
        <v>1.7773164948637087E-2</v>
      </c>
    </row>
    <row r="144" spans="1:24" s="1" customFormat="1" x14ac:dyDescent="0.25">
      <c r="A144" s="55">
        <v>186</v>
      </c>
      <c r="B144" s="55" t="s">
        <v>381</v>
      </c>
      <c r="C144" s="55" t="s">
        <v>128</v>
      </c>
      <c r="D144" s="55" t="s">
        <v>382</v>
      </c>
      <c r="E144" s="55" t="s">
        <v>383</v>
      </c>
      <c r="F144" s="55" t="s">
        <v>401</v>
      </c>
      <c r="G144" s="55" t="s">
        <v>72</v>
      </c>
      <c r="H144" s="56">
        <v>61</v>
      </c>
      <c r="I144" s="56">
        <v>12</v>
      </c>
      <c r="J144" s="56">
        <v>55</v>
      </c>
      <c r="K144" s="56">
        <v>16376912</v>
      </c>
      <c r="L144" s="56">
        <v>133155720</v>
      </c>
      <c r="M144" s="56">
        <v>116778808</v>
      </c>
      <c r="N144" s="58">
        <f t="shared" si="8"/>
        <v>0.12299067587933887</v>
      </c>
      <c r="O144" s="56">
        <v>269878</v>
      </c>
      <c r="P144" s="56">
        <v>126464</v>
      </c>
      <c r="Q144" s="57">
        <f t="shared" si="9"/>
        <v>0.12381676565541794</v>
      </c>
      <c r="R144" s="56">
        <v>16376912</v>
      </c>
      <c r="S144" s="56">
        <v>133155720</v>
      </c>
      <c r="T144" s="56">
        <v>116778808</v>
      </c>
      <c r="U144" s="57">
        <f t="shared" si="10"/>
        <v>0.12299067587933887</v>
      </c>
      <c r="V144" s="56">
        <v>269878</v>
      </c>
      <c r="W144" s="56">
        <v>126464</v>
      </c>
      <c r="X144" s="54">
        <f t="shared" si="11"/>
        <v>0.12381676565541794</v>
      </c>
    </row>
    <row r="145" spans="1:24" s="1" customFormat="1" x14ac:dyDescent="0.25">
      <c r="A145"/>
      <c r="B145"/>
      <c r="C145"/>
      <c r="D145"/>
      <c r="E145"/>
      <c r="F145" s="28"/>
      <c r="G145" s="52"/>
      <c r="H145" s="53"/>
      <c r="I145" s="53"/>
      <c r="J145" s="53"/>
      <c r="K145" s="53"/>
      <c r="L145" s="53"/>
      <c r="M145" s="53"/>
      <c r="N145" s="54"/>
      <c r="O145" s="53"/>
      <c r="P145" s="53"/>
      <c r="Q145" s="54"/>
      <c r="R145" s="53"/>
      <c r="S145" s="53"/>
      <c r="T145" s="53"/>
      <c r="U145" s="54"/>
      <c r="V145" s="53"/>
      <c r="W145" s="53"/>
      <c r="X145" s="54"/>
    </row>
    <row r="146" spans="1:24" s="1" customFormat="1" x14ac:dyDescent="0.25">
      <c r="A146" s="11"/>
      <c r="B146" s="12" t="s">
        <v>56</v>
      </c>
      <c r="C146" s="12"/>
      <c r="D146" s="12"/>
      <c r="E146" s="12"/>
      <c r="F146" s="31"/>
      <c r="G146" s="26"/>
      <c r="H146" s="13"/>
      <c r="J146" s="13"/>
      <c r="K146" s="13"/>
      <c r="L146" s="13"/>
      <c r="M146" s="21"/>
      <c r="N146" s="18"/>
      <c r="O146" s="15"/>
      <c r="P146" s="20"/>
      <c r="Q146" s="19"/>
      <c r="R146" s="13"/>
      <c r="S146" s="13"/>
      <c r="T146" s="23"/>
      <c r="U146" s="19"/>
      <c r="V146" s="13"/>
      <c r="W146" s="23"/>
      <c r="X146" s="18"/>
    </row>
    <row r="147" spans="1:24" s="1" customFormat="1" x14ac:dyDescent="0.25">
      <c r="A147" s="11"/>
      <c r="B147" s="50" t="s">
        <v>57</v>
      </c>
      <c r="C147" s="12"/>
      <c r="D147" s="12"/>
      <c r="E147" s="12"/>
      <c r="F147" s="31"/>
      <c r="G147" s="26"/>
      <c r="H147" s="13"/>
      <c r="J147" s="13"/>
      <c r="K147" s="13"/>
      <c r="L147" s="13"/>
      <c r="M147" s="21"/>
      <c r="N147" s="18"/>
      <c r="O147" s="15"/>
      <c r="P147" s="20"/>
      <c r="Q147" s="19"/>
      <c r="R147" s="13"/>
      <c r="S147" s="13"/>
      <c r="T147" s="23"/>
      <c r="U147" s="19"/>
      <c r="V147" s="13"/>
      <c r="W147" s="23"/>
      <c r="X147" s="18"/>
    </row>
    <row r="148" spans="1:24" s="1" customFormat="1" x14ac:dyDescent="0.25">
      <c r="A148" s="11"/>
      <c r="B148" s="51" t="s">
        <v>60</v>
      </c>
      <c r="C148" s="12"/>
      <c r="D148" s="12"/>
      <c r="E148" s="12"/>
      <c r="F148" s="31"/>
      <c r="G148" s="26"/>
      <c r="H148" s="13"/>
      <c r="J148" s="13"/>
      <c r="K148" s="13"/>
      <c r="L148" s="13"/>
      <c r="M148" s="21"/>
      <c r="N148" s="18"/>
      <c r="O148" s="15"/>
      <c r="P148" s="20"/>
      <c r="Q148" s="19"/>
      <c r="R148" s="13"/>
      <c r="S148" s="13"/>
      <c r="T148" s="23"/>
      <c r="U148" s="19"/>
      <c r="V148" s="13"/>
      <c r="W148" s="23"/>
      <c r="X148" s="18"/>
    </row>
    <row r="149" spans="1:24" s="1" customFormat="1" x14ac:dyDescent="0.25">
      <c r="A149" s="11"/>
      <c r="B149" s="51" t="s">
        <v>59</v>
      </c>
      <c r="C149" s="12"/>
      <c r="D149" s="12"/>
      <c r="E149" s="12"/>
      <c r="F149" s="31"/>
      <c r="G149" s="26"/>
      <c r="H149" s="13"/>
      <c r="J149" s="13"/>
      <c r="K149" s="13"/>
      <c r="L149" s="13"/>
      <c r="M149" s="21"/>
      <c r="N149" s="18"/>
      <c r="O149" s="15"/>
      <c r="P149" s="20"/>
      <c r="Q149" s="13"/>
      <c r="R149" s="13"/>
      <c r="S149" s="13"/>
      <c r="T149" s="23"/>
      <c r="U149" s="13"/>
      <c r="V149" s="13"/>
      <c r="W149" s="23"/>
      <c r="X149" s="18"/>
    </row>
    <row r="150" spans="1:24" s="1" customFormat="1" x14ac:dyDescent="0.25">
      <c r="A150" s="16"/>
      <c r="B150" s="51" t="s">
        <v>58</v>
      </c>
      <c r="F150" s="29"/>
      <c r="G150" s="27"/>
      <c r="H150" s="15"/>
      <c r="J150" s="15"/>
      <c r="K150" s="15"/>
      <c r="L150" s="15"/>
      <c r="M150" s="21"/>
      <c r="N150" s="18"/>
      <c r="O150" s="17"/>
      <c r="P150" s="20"/>
      <c r="Q150" s="17"/>
      <c r="R150" s="17"/>
      <c r="S150" s="17"/>
      <c r="T150" s="23"/>
      <c r="U150" s="15"/>
      <c r="V150" s="15"/>
      <c r="W150" s="23"/>
      <c r="X150" s="18"/>
    </row>
    <row r="151" spans="1:24" s="1" customFormat="1" x14ac:dyDescent="0.25">
      <c r="A151" s="32"/>
      <c r="F151" s="29"/>
      <c r="G151" s="27"/>
      <c r="H151" s="15"/>
      <c r="J151" s="15"/>
      <c r="K151" s="15"/>
      <c r="L151" s="15"/>
      <c r="M151" s="21"/>
      <c r="N151" s="18"/>
      <c r="O151" s="17"/>
      <c r="P151" s="20"/>
      <c r="T151" s="23"/>
      <c r="W151" s="14"/>
      <c r="X151" s="18"/>
    </row>
    <row r="152" spans="1:24" s="1" customFormat="1" ht="15.6" x14ac:dyDescent="0.25">
      <c r="B152" s="49" t="s">
        <v>45</v>
      </c>
      <c r="F152" s="29"/>
      <c r="G152" s="27"/>
      <c r="H152" s="15"/>
      <c r="J152" s="15"/>
      <c r="K152" s="15"/>
      <c r="L152" s="15"/>
      <c r="M152" s="22"/>
      <c r="N152" s="18"/>
      <c r="O152" s="17"/>
      <c r="P152" s="15"/>
      <c r="X152" s="18"/>
    </row>
    <row r="153" spans="1:24" ht="15.6" x14ac:dyDescent="0.25">
      <c r="B153" s="49" t="s">
        <v>46</v>
      </c>
      <c r="H153" s="2"/>
      <c r="N153" s="5"/>
      <c r="O153" s="5"/>
      <c r="X153" s="46"/>
    </row>
    <row r="154" spans="1:24" ht="15.6" x14ac:dyDescent="0.25">
      <c r="B154" s="49" t="s">
        <v>47</v>
      </c>
      <c r="H154" s="2"/>
      <c r="N154" s="5"/>
      <c r="O154" s="5"/>
      <c r="X154" s="46"/>
    </row>
    <row r="155" spans="1:24" ht="15.6" x14ac:dyDescent="0.25">
      <c r="B155" s="49" t="s">
        <v>48</v>
      </c>
      <c r="H155" s="2"/>
      <c r="N155" s="5"/>
      <c r="O155" s="5"/>
      <c r="X155" s="46"/>
    </row>
    <row r="156" spans="1:24" ht="15.6" x14ac:dyDescent="0.25">
      <c r="B156" s="49" t="s">
        <v>49</v>
      </c>
      <c r="H156" s="2"/>
      <c r="N156" s="5"/>
      <c r="O156" s="5"/>
      <c r="X156" s="46"/>
    </row>
    <row r="157" spans="1:24" ht="15.6" x14ac:dyDescent="0.25">
      <c r="B157" s="49" t="s">
        <v>50</v>
      </c>
      <c r="H157" s="2"/>
      <c r="N157" s="5"/>
      <c r="O157" s="5"/>
      <c r="X157" s="46"/>
    </row>
    <row r="158" spans="1:24" ht="15.6" x14ac:dyDescent="0.25">
      <c r="B158" s="49" t="s">
        <v>51</v>
      </c>
      <c r="H158" s="2"/>
      <c r="N158" s="5"/>
      <c r="O158" s="5"/>
      <c r="X158" s="46"/>
    </row>
    <row r="159" spans="1:24" ht="15.6" x14ac:dyDescent="0.25">
      <c r="B159" s="49" t="s">
        <v>52</v>
      </c>
      <c r="H159" s="2"/>
      <c r="N159" s="5"/>
      <c r="O159" s="5"/>
      <c r="X159" s="46"/>
    </row>
    <row r="160" spans="1:24" ht="15.6" x14ac:dyDescent="0.25">
      <c r="B160" s="49" t="s">
        <v>53</v>
      </c>
      <c r="H160" s="2"/>
      <c r="N160" s="5"/>
      <c r="O160" s="5"/>
      <c r="X160" s="46"/>
    </row>
    <row r="161" spans="2:24" ht="15.6" x14ac:dyDescent="0.25">
      <c r="B161" s="49" t="s">
        <v>54</v>
      </c>
      <c r="H161" s="2"/>
      <c r="N161" s="5"/>
      <c r="O161" s="5"/>
      <c r="X161" s="46"/>
    </row>
    <row r="162" spans="2:24" ht="15.6" x14ac:dyDescent="0.25">
      <c r="B162" s="49" t="s">
        <v>55</v>
      </c>
      <c r="H162" s="2"/>
      <c r="N162" s="5"/>
      <c r="O162" s="5"/>
      <c r="X162" s="46"/>
    </row>
    <row r="163" spans="2:24" ht="13.5" hidden="1" customHeight="1" x14ac:dyDescent="0.25">
      <c r="H163" s="2"/>
      <c r="N163" s="5"/>
      <c r="O163" s="5"/>
      <c r="X163" s="46"/>
    </row>
    <row r="164" spans="2:24" hidden="1" x14ac:dyDescent="0.25">
      <c r="N164" s="5"/>
      <c r="O164" s="5"/>
      <c r="X164" s="46"/>
    </row>
    <row r="165" spans="2:24" hidden="1" x14ac:dyDescent="0.25">
      <c r="N165" s="5"/>
      <c r="O165" s="5"/>
      <c r="X165" s="46"/>
    </row>
    <row r="166" spans="2:24" hidden="1" x14ac:dyDescent="0.25">
      <c r="N166" s="5"/>
      <c r="O166" s="5"/>
      <c r="X166" s="46"/>
    </row>
    <row r="167" spans="2:24" hidden="1" x14ac:dyDescent="0.25">
      <c r="N167" s="5"/>
      <c r="O167" s="5"/>
      <c r="X167" s="46"/>
    </row>
    <row r="168" spans="2:24" hidden="1" x14ac:dyDescent="0.25">
      <c r="N168" s="5"/>
      <c r="O168" s="5"/>
      <c r="X168" s="46"/>
    </row>
    <row r="169" spans="2:24" hidden="1" x14ac:dyDescent="0.25">
      <c r="N169" s="5"/>
      <c r="O169" s="5"/>
      <c r="X169" s="46"/>
    </row>
  </sheetData>
  <mergeCells count="3">
    <mergeCell ref="K7:Q7"/>
    <mergeCell ref="R7:X7"/>
    <mergeCell ref="A1:XFD1"/>
  </mergeCells>
  <phoneticPr fontId="0" type="noConversion"/>
  <printOptions horizontalCentered="1" gridLines="1"/>
  <pageMargins left="0.5" right="0.5" top="0.75" bottom="0.75" header="0.5" footer="0.5"/>
  <pageSetup paperSize="5" scale="49" fitToHeight="3" orientation="landscape" r:id="rId1"/>
  <headerFooter>
    <oddFooter>&amp;Lhttps://www.health.state.mn.us/data/economics/hccis/index.html
health.hccis@state.mn.us&amp;C&amp;P of &amp;N&amp;RHealth Care Cost Information System (HCCIS)
Minnesota Department of Health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8CCBA-695E-44AB-8611-6CD6E76DA3C7}">
  <dimension ref="A1:IV168"/>
  <sheetViews>
    <sheetView topLeftCell="B1" workbookViewId="0">
      <selection sqref="A1:XFD1048576"/>
    </sheetView>
  </sheetViews>
  <sheetFormatPr defaultColWidth="0" defaultRowHeight="0" zeroHeight="1" x14ac:dyDescent="0.25"/>
  <cols>
    <col min="1" max="1" width="8.44140625" hidden="1"/>
    <col min="2" max="2" width="42.33203125" customWidth="1"/>
    <col min="3" max="3" width="26.6640625" customWidth="1"/>
    <col min="4" max="5" width="17.6640625" customWidth="1"/>
    <col min="6" max="6" width="13.44140625" style="28" customWidth="1"/>
    <col min="7" max="7" width="7.33203125" style="24" customWidth="1"/>
    <col min="8" max="9" width="10" customWidth="1"/>
    <col min="10" max="10" width="10" style="2" customWidth="1"/>
    <col min="11" max="16" width="13.33203125" style="2" customWidth="1"/>
    <col min="17" max="24" width="13.33203125" customWidth="1"/>
    <col min="25" max="16384" width="9.109375" hidden="1"/>
  </cols>
  <sheetData>
    <row r="1" spans="1:256" s="67" customFormat="1" ht="24" customHeight="1" x14ac:dyDescent="0.25">
      <c r="A1" s="65"/>
      <c r="B1" s="66" t="s">
        <v>412</v>
      </c>
      <c r="E1" s="68"/>
      <c r="F1" s="69"/>
      <c r="G1" s="70"/>
      <c r="K1" s="70"/>
    </row>
    <row r="2" spans="1:256" s="67" customFormat="1" ht="15" x14ac:dyDescent="0.25">
      <c r="A2" s="65" t="s">
        <v>22</v>
      </c>
      <c r="B2" s="71" t="s">
        <v>23</v>
      </c>
      <c r="E2" s="68"/>
      <c r="F2" s="69"/>
      <c r="G2" s="70"/>
      <c r="K2" s="70"/>
    </row>
    <row r="3" spans="1:256" s="67" customFormat="1" ht="15" x14ac:dyDescent="0.25">
      <c r="A3" s="65" t="s">
        <v>24</v>
      </c>
      <c r="B3" s="71" t="s">
        <v>25</v>
      </c>
      <c r="E3" s="68"/>
      <c r="F3" s="69"/>
      <c r="G3" s="70"/>
      <c r="K3" s="70"/>
    </row>
    <row r="4" spans="1:256" s="67" customFormat="1" ht="13.8" x14ac:dyDescent="0.25">
      <c r="A4" s="65"/>
      <c r="B4" s="1" t="s">
        <v>398</v>
      </c>
      <c r="E4" s="68"/>
      <c r="F4" s="69"/>
      <c r="G4" s="70"/>
      <c r="K4" s="70"/>
    </row>
    <row r="5" spans="1:256" s="67" customFormat="1" ht="36" customHeight="1" x14ac:dyDescent="0.35">
      <c r="A5" s="65"/>
      <c r="B5" s="72" t="s">
        <v>26</v>
      </c>
      <c r="E5" s="68"/>
      <c r="F5" s="69"/>
      <c r="G5" s="70"/>
      <c r="K5" s="70"/>
    </row>
    <row r="6" spans="1:256" ht="14.25" customHeight="1" x14ac:dyDescent="0.25">
      <c r="A6" s="7"/>
      <c r="B6" s="1"/>
      <c r="C6" s="1"/>
      <c r="D6" s="1"/>
      <c r="E6" s="1"/>
      <c r="F6" s="29"/>
      <c r="G6" s="25"/>
      <c r="H6" s="2"/>
      <c r="J6"/>
      <c r="K6" s="73" t="s">
        <v>13</v>
      </c>
      <c r="L6" s="74"/>
      <c r="M6" s="74"/>
      <c r="N6" s="74"/>
      <c r="O6" s="74"/>
      <c r="P6" s="74"/>
      <c r="Q6" s="74"/>
      <c r="R6" s="75" t="s">
        <v>14</v>
      </c>
      <c r="S6" s="76"/>
      <c r="T6" s="76"/>
      <c r="U6" s="76"/>
      <c r="V6" s="76"/>
      <c r="W6" s="76"/>
      <c r="X6" s="76"/>
    </row>
    <row r="7" spans="1:256" s="10" customFormat="1" ht="55.2" x14ac:dyDescent="0.25">
      <c r="A7" s="77" t="s">
        <v>0</v>
      </c>
      <c r="B7" s="78" t="s">
        <v>1</v>
      </c>
      <c r="C7" s="78" t="s">
        <v>20</v>
      </c>
      <c r="D7" s="78" t="s">
        <v>2</v>
      </c>
      <c r="E7" s="78" t="s">
        <v>16</v>
      </c>
      <c r="F7" s="79" t="s">
        <v>17</v>
      </c>
      <c r="G7" s="80" t="s">
        <v>27</v>
      </c>
      <c r="H7" s="78" t="s">
        <v>28</v>
      </c>
      <c r="I7" s="78" t="s">
        <v>29</v>
      </c>
      <c r="J7" s="78" t="s">
        <v>30</v>
      </c>
      <c r="K7" s="81" t="s">
        <v>31</v>
      </c>
      <c r="L7" s="81" t="s">
        <v>32</v>
      </c>
      <c r="M7" s="81" t="s">
        <v>33</v>
      </c>
      <c r="N7" s="82" t="s">
        <v>34</v>
      </c>
      <c r="O7" s="81" t="s">
        <v>35</v>
      </c>
      <c r="P7" s="81" t="s">
        <v>36</v>
      </c>
      <c r="Q7" s="82" t="s">
        <v>37</v>
      </c>
      <c r="R7" s="81" t="s">
        <v>38</v>
      </c>
      <c r="S7" s="81" t="s">
        <v>39</v>
      </c>
      <c r="T7" s="81" t="s">
        <v>40</v>
      </c>
      <c r="U7" s="82" t="s">
        <v>41</v>
      </c>
      <c r="V7" s="81" t="s">
        <v>42</v>
      </c>
      <c r="W7" s="81" t="s">
        <v>43</v>
      </c>
      <c r="X7" s="82" t="s">
        <v>44</v>
      </c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spans="1:256" s="10" customFormat="1" ht="66" hidden="1" customHeight="1" x14ac:dyDescent="0.25">
      <c r="A8" s="77" t="s">
        <v>21</v>
      </c>
      <c r="B8" s="78"/>
      <c r="C8" s="78"/>
      <c r="D8" s="78"/>
      <c r="E8" s="78"/>
      <c r="F8" s="83"/>
      <c r="G8" s="6"/>
      <c r="H8" s="84" t="s">
        <v>15</v>
      </c>
      <c r="I8" s="6" t="s">
        <v>18</v>
      </c>
      <c r="J8" s="6" t="s">
        <v>19</v>
      </c>
      <c r="K8" s="84" t="s">
        <v>8</v>
      </c>
      <c r="L8" s="84" t="s">
        <v>9</v>
      </c>
      <c r="M8" s="84" t="s">
        <v>10</v>
      </c>
      <c r="N8" s="85" t="s">
        <v>384</v>
      </c>
      <c r="O8" s="84" t="s">
        <v>11</v>
      </c>
      <c r="P8" s="84" t="s">
        <v>12</v>
      </c>
      <c r="Q8" s="85" t="s">
        <v>385</v>
      </c>
      <c r="R8" s="84" t="s">
        <v>3</v>
      </c>
      <c r="S8" s="84" t="s">
        <v>4</v>
      </c>
      <c r="T8" s="84" t="s">
        <v>5</v>
      </c>
      <c r="U8" s="85" t="s">
        <v>386</v>
      </c>
      <c r="V8" s="84" t="s">
        <v>6</v>
      </c>
      <c r="W8" s="84" t="s">
        <v>7</v>
      </c>
      <c r="X8" s="85" t="s">
        <v>387</v>
      </c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spans="1:256" s="1" customFormat="1" ht="13.2" x14ac:dyDescent="0.25">
      <c r="A9" s="55">
        <v>3</v>
      </c>
      <c r="B9" s="55" t="s">
        <v>61</v>
      </c>
      <c r="C9" s="55" t="s">
        <v>62</v>
      </c>
      <c r="D9" s="55" t="s">
        <v>63</v>
      </c>
      <c r="E9" s="55" t="s">
        <v>64</v>
      </c>
      <c r="F9" s="55" t="s">
        <v>413</v>
      </c>
      <c r="G9" s="55" t="s">
        <v>65</v>
      </c>
      <c r="H9" s="56">
        <v>14</v>
      </c>
      <c r="I9" s="56">
        <v>0</v>
      </c>
      <c r="J9" s="56">
        <v>14</v>
      </c>
      <c r="K9" s="56">
        <v>1952871</v>
      </c>
      <c r="L9" s="56">
        <v>11157735</v>
      </c>
      <c r="M9" s="56">
        <v>9204864</v>
      </c>
      <c r="N9" s="57">
        <f>IF(ISERROR((L9-M9)/ L9),"",((L9-M9)/ L9))</f>
        <v>0.17502396319683161</v>
      </c>
      <c r="O9" s="56">
        <v>1168650</v>
      </c>
      <c r="P9" s="56">
        <v>36357</v>
      </c>
      <c r="Q9" s="57">
        <f>IF(ISERROR(((L9+O9)-(M9+P9)) / (L9+O9)),"",(((L9+O9)-(M9+P9)) / (L9+O9)))</f>
        <v>0.25028944009131632</v>
      </c>
      <c r="R9" s="56">
        <v>1552555</v>
      </c>
      <c r="S9" s="56">
        <v>9390757</v>
      </c>
      <c r="T9" s="56">
        <v>7838202</v>
      </c>
      <c r="U9" s="57">
        <f>IF(ISERROR((S9-T9)/S9),"",((S9-T9)/S9))</f>
        <v>0.16532799219487843</v>
      </c>
      <c r="V9" s="56">
        <v>1168650</v>
      </c>
      <c r="W9" s="56">
        <v>36357</v>
      </c>
      <c r="X9" s="54">
        <f>IF(ISERROR(((S9+V9)-(T9+W9))/(S9+V9)),"",(((S9+V9)-(T9+W9))/(S9+V9)))</f>
        <v>0.25426124781438958</v>
      </c>
    </row>
    <row r="10" spans="1:256" s="1" customFormat="1" ht="13.2" x14ac:dyDescent="0.25">
      <c r="A10" s="55">
        <v>4</v>
      </c>
      <c r="B10" s="55" t="s">
        <v>66</v>
      </c>
      <c r="C10" s="55" t="s">
        <v>67</v>
      </c>
      <c r="D10" s="55" t="s">
        <v>68</v>
      </c>
      <c r="E10" s="55" t="s">
        <v>68</v>
      </c>
      <c r="F10" s="55" t="s">
        <v>414</v>
      </c>
      <c r="G10" s="55" t="s">
        <v>65</v>
      </c>
      <c r="H10" s="56">
        <v>25</v>
      </c>
      <c r="I10" s="56">
        <v>6</v>
      </c>
      <c r="J10" s="56">
        <v>25</v>
      </c>
      <c r="K10" s="56">
        <v>165699</v>
      </c>
      <c r="L10" s="56">
        <v>94477723</v>
      </c>
      <c r="M10" s="56">
        <v>94312024</v>
      </c>
      <c r="N10" s="57">
        <f t="shared" ref="N10:N73" si="0">IF(ISERROR((L10-M10)/ L10),"",((L10-M10)/ L10))</f>
        <v>1.7538420141645454E-3</v>
      </c>
      <c r="O10" s="56">
        <v>6099370</v>
      </c>
      <c r="P10" s="56"/>
      <c r="Q10" s="57">
        <f t="shared" ref="Q10:Q73" si="1">IF(ISERROR(((L10+O10)-(M10+P10)) / (L10+O10)),"",(((L10+O10)-(M10+P10)) / (L10+O10)))</f>
        <v>6.2291211777218497E-2</v>
      </c>
      <c r="R10" s="56">
        <v>165699</v>
      </c>
      <c r="S10" s="56">
        <v>94477723</v>
      </c>
      <c r="T10" s="56">
        <v>94312024</v>
      </c>
      <c r="U10" s="57">
        <f t="shared" ref="U10:U73" si="2">IF(ISERROR((S10-T10)/S10),"",((S10-T10)/S10))</f>
        <v>1.7538420141645454E-3</v>
      </c>
      <c r="V10" s="56">
        <v>6099370</v>
      </c>
      <c r="W10" s="56"/>
      <c r="X10" s="54">
        <f t="shared" ref="X10:X73" si="3">IF(ISERROR(((S10+V10)-(T10+W10))/(S10+V10)),"",(((S10+V10)-(T10+W10))/(S10+V10)))</f>
        <v>6.2291211777218497E-2</v>
      </c>
    </row>
    <row r="11" spans="1:256" s="1" customFormat="1" ht="13.2" x14ac:dyDescent="0.25">
      <c r="A11" s="55">
        <v>100</v>
      </c>
      <c r="B11" s="55" t="s">
        <v>388</v>
      </c>
      <c r="C11" s="55" t="s">
        <v>69</v>
      </c>
      <c r="D11" s="55" t="s">
        <v>70</v>
      </c>
      <c r="E11" s="55" t="s">
        <v>71</v>
      </c>
      <c r="F11" s="55" t="s">
        <v>415</v>
      </c>
      <c r="G11" s="55" t="s">
        <v>72</v>
      </c>
      <c r="H11" s="56">
        <v>159</v>
      </c>
      <c r="I11" s="56">
        <v>22</v>
      </c>
      <c r="J11" s="56">
        <v>84</v>
      </c>
      <c r="K11" s="56">
        <v>-7411521</v>
      </c>
      <c r="L11" s="56">
        <v>299624061</v>
      </c>
      <c r="M11" s="56">
        <v>307035582</v>
      </c>
      <c r="N11" s="57">
        <f t="shared" si="0"/>
        <v>-2.4736067508276647E-2</v>
      </c>
      <c r="O11" s="56">
        <v>3207</v>
      </c>
      <c r="P11" s="56"/>
      <c r="Q11" s="57">
        <f t="shared" si="1"/>
        <v>-2.4725099452563844E-2</v>
      </c>
      <c r="R11" s="56">
        <v>-4450619</v>
      </c>
      <c r="S11" s="56">
        <v>294486851</v>
      </c>
      <c r="T11" s="56">
        <v>298937470</v>
      </c>
      <c r="U11" s="57">
        <f t="shared" si="2"/>
        <v>-1.5113133183661229E-2</v>
      </c>
      <c r="V11" s="56">
        <v>3207</v>
      </c>
      <c r="W11" s="56"/>
      <c r="X11" s="54">
        <f t="shared" si="3"/>
        <v>-1.5102078590374688E-2</v>
      </c>
    </row>
    <row r="12" spans="1:256" s="1" customFormat="1" ht="13.2" x14ac:dyDescent="0.25">
      <c r="A12" s="55">
        <v>34</v>
      </c>
      <c r="B12" s="55" t="s">
        <v>73</v>
      </c>
      <c r="C12" s="55" t="s">
        <v>67</v>
      </c>
      <c r="D12" s="55" t="s">
        <v>74</v>
      </c>
      <c r="E12" s="55" t="s">
        <v>75</v>
      </c>
      <c r="F12" s="55" t="s">
        <v>415</v>
      </c>
      <c r="G12" s="55" t="s">
        <v>72</v>
      </c>
      <c r="H12" s="56">
        <v>127</v>
      </c>
      <c r="I12" s="56">
        <v>14</v>
      </c>
      <c r="J12" s="56">
        <v>73</v>
      </c>
      <c r="K12" s="56">
        <v>3944398</v>
      </c>
      <c r="L12" s="56">
        <v>198803106</v>
      </c>
      <c r="M12" s="56">
        <v>194858708</v>
      </c>
      <c r="N12" s="57">
        <f t="shared" si="0"/>
        <v>1.9840726230907078E-2</v>
      </c>
      <c r="O12" s="56">
        <v>8306419</v>
      </c>
      <c r="P12" s="56">
        <v>322669</v>
      </c>
      <c r="Q12" s="57">
        <f t="shared" si="1"/>
        <v>5.7593430335953884E-2</v>
      </c>
      <c r="R12" s="56">
        <v>3944398</v>
      </c>
      <c r="S12" s="56">
        <v>198803106</v>
      </c>
      <c r="T12" s="56">
        <v>194858708</v>
      </c>
      <c r="U12" s="57">
        <f t="shared" si="2"/>
        <v>1.9840726230907078E-2</v>
      </c>
      <c r="V12" s="56">
        <v>8306419</v>
      </c>
      <c r="W12" s="56">
        <v>322669</v>
      </c>
      <c r="X12" s="54">
        <f t="shared" si="3"/>
        <v>5.7593430335953884E-2</v>
      </c>
    </row>
    <row r="13" spans="1:256" s="1" customFormat="1" ht="13.2" x14ac:dyDescent="0.25">
      <c r="A13" s="55">
        <v>248</v>
      </c>
      <c r="B13" s="55" t="s">
        <v>76</v>
      </c>
      <c r="C13" s="55" t="s">
        <v>77</v>
      </c>
      <c r="D13" s="55" t="s">
        <v>74</v>
      </c>
      <c r="E13" s="55" t="s">
        <v>75</v>
      </c>
      <c r="F13" s="55" t="s">
        <v>413</v>
      </c>
      <c r="G13" s="55" t="s">
        <v>72</v>
      </c>
      <c r="H13" s="56">
        <v>16</v>
      </c>
      <c r="I13" s="56">
        <v>0</v>
      </c>
      <c r="J13" s="56">
        <v>16</v>
      </c>
      <c r="K13" s="56"/>
      <c r="L13" s="56"/>
      <c r="M13" s="56"/>
      <c r="N13" s="57" t="str">
        <f t="shared" si="0"/>
        <v/>
      </c>
      <c r="O13" s="56"/>
      <c r="P13" s="56"/>
      <c r="Q13" s="57" t="str">
        <f t="shared" si="1"/>
        <v/>
      </c>
      <c r="R13" s="56">
        <v>0</v>
      </c>
      <c r="S13" s="56">
        <v>8813847</v>
      </c>
      <c r="T13" s="56">
        <v>8813847</v>
      </c>
      <c r="U13" s="57">
        <f t="shared" si="2"/>
        <v>0</v>
      </c>
      <c r="V13" s="56"/>
      <c r="W13" s="56"/>
      <c r="X13" s="54">
        <f t="shared" si="3"/>
        <v>0</v>
      </c>
    </row>
    <row r="14" spans="1:256" s="1" customFormat="1" ht="13.2" x14ac:dyDescent="0.25">
      <c r="A14" s="55">
        <v>249</v>
      </c>
      <c r="B14" s="55" t="s">
        <v>78</v>
      </c>
      <c r="C14" s="55" t="s">
        <v>77</v>
      </c>
      <c r="D14" s="55" t="s">
        <v>79</v>
      </c>
      <c r="E14" s="55" t="s">
        <v>80</v>
      </c>
      <c r="F14" s="55" t="s">
        <v>413</v>
      </c>
      <c r="G14" s="55" t="s">
        <v>72</v>
      </c>
      <c r="H14" s="56">
        <v>16</v>
      </c>
      <c r="I14" s="56">
        <v>0</v>
      </c>
      <c r="J14" s="56">
        <v>16</v>
      </c>
      <c r="K14" s="56"/>
      <c r="L14" s="56"/>
      <c r="M14" s="56"/>
      <c r="N14" s="57" t="str">
        <f t="shared" si="0"/>
        <v/>
      </c>
      <c r="O14" s="56"/>
      <c r="P14" s="56"/>
      <c r="Q14" s="57" t="str">
        <f t="shared" si="1"/>
        <v/>
      </c>
      <c r="R14" s="56">
        <v>0</v>
      </c>
      <c r="S14" s="56">
        <v>8985064</v>
      </c>
      <c r="T14" s="56">
        <v>8985064</v>
      </c>
      <c r="U14" s="57">
        <f t="shared" si="2"/>
        <v>0</v>
      </c>
      <c r="V14" s="56"/>
      <c r="W14" s="56"/>
      <c r="X14" s="54">
        <f t="shared" si="3"/>
        <v>0</v>
      </c>
    </row>
    <row r="15" spans="1:256" s="1" customFormat="1" ht="13.2" x14ac:dyDescent="0.25">
      <c r="A15" s="55">
        <v>200</v>
      </c>
      <c r="B15" s="55" t="s">
        <v>81</v>
      </c>
      <c r="C15" s="55" t="s">
        <v>77</v>
      </c>
      <c r="D15" s="55" t="s">
        <v>82</v>
      </c>
      <c r="E15" s="55" t="s">
        <v>82</v>
      </c>
      <c r="F15" s="55" t="s">
        <v>413</v>
      </c>
      <c r="G15" s="55" t="s">
        <v>72</v>
      </c>
      <c r="H15" s="56">
        <v>175</v>
      </c>
      <c r="I15" s="56">
        <v>0</v>
      </c>
      <c r="J15" s="56">
        <v>104</v>
      </c>
      <c r="K15" s="56"/>
      <c r="L15" s="56"/>
      <c r="M15" s="56"/>
      <c r="N15" s="57" t="str">
        <f t="shared" si="0"/>
        <v/>
      </c>
      <c r="O15" s="56"/>
      <c r="P15" s="56"/>
      <c r="Q15" s="57" t="str">
        <f t="shared" si="1"/>
        <v/>
      </c>
      <c r="R15" s="56">
        <v>0</v>
      </c>
      <c r="S15" s="56">
        <v>60028055</v>
      </c>
      <c r="T15" s="56">
        <v>60028055</v>
      </c>
      <c r="U15" s="57">
        <f t="shared" si="2"/>
        <v>0</v>
      </c>
      <c r="V15" s="56"/>
      <c r="W15" s="56"/>
      <c r="X15" s="54">
        <f t="shared" si="3"/>
        <v>0</v>
      </c>
    </row>
    <row r="16" spans="1:256" s="1" customFormat="1" ht="13.2" x14ac:dyDescent="0.25">
      <c r="A16" s="55">
        <v>6</v>
      </c>
      <c r="B16" s="55" t="s">
        <v>83</v>
      </c>
      <c r="C16" s="55" t="s">
        <v>67</v>
      </c>
      <c r="D16" s="55" t="s">
        <v>84</v>
      </c>
      <c r="E16" s="55" t="s">
        <v>85</v>
      </c>
      <c r="F16" s="55" t="s">
        <v>414</v>
      </c>
      <c r="G16" s="55" t="s">
        <v>65</v>
      </c>
      <c r="H16" s="56">
        <v>15</v>
      </c>
      <c r="I16" s="56">
        <v>1</v>
      </c>
      <c r="J16" s="56">
        <v>15</v>
      </c>
      <c r="K16" s="56">
        <v>-3265829</v>
      </c>
      <c r="L16" s="56">
        <v>18757729</v>
      </c>
      <c r="M16" s="56">
        <v>22023558</v>
      </c>
      <c r="N16" s="57">
        <f t="shared" si="0"/>
        <v>-0.17410577794358795</v>
      </c>
      <c r="O16" s="56">
        <v>624613</v>
      </c>
      <c r="P16" s="56">
        <v>109569</v>
      </c>
      <c r="Q16" s="57">
        <f t="shared" si="1"/>
        <v>-0.14192221971937138</v>
      </c>
      <c r="R16" s="56">
        <v>-1514148</v>
      </c>
      <c r="S16" s="56">
        <v>9441724</v>
      </c>
      <c r="T16" s="56">
        <v>10955872</v>
      </c>
      <c r="U16" s="57">
        <f t="shared" si="2"/>
        <v>-0.16036774639885681</v>
      </c>
      <c r="V16" s="56">
        <v>624613</v>
      </c>
      <c r="W16" s="56">
        <v>109569</v>
      </c>
      <c r="X16" s="54">
        <f t="shared" si="3"/>
        <v>-9.9251992060269786E-2</v>
      </c>
    </row>
    <row r="17" spans="1:24" s="1" customFormat="1" ht="13.2" x14ac:dyDescent="0.25">
      <c r="A17" s="55">
        <v>7</v>
      </c>
      <c r="B17" s="55" t="s">
        <v>86</v>
      </c>
      <c r="C17" s="55" t="s">
        <v>87</v>
      </c>
      <c r="D17" s="55" t="s">
        <v>88</v>
      </c>
      <c r="E17" s="55" t="s">
        <v>89</v>
      </c>
      <c r="F17" s="55" t="s">
        <v>415</v>
      </c>
      <c r="G17" s="55" t="s">
        <v>65</v>
      </c>
      <c r="H17" s="56">
        <v>20</v>
      </c>
      <c r="I17" s="56">
        <v>0</v>
      </c>
      <c r="J17" s="56">
        <v>20</v>
      </c>
      <c r="K17" s="56">
        <v>4516440</v>
      </c>
      <c r="L17" s="56">
        <v>21093077</v>
      </c>
      <c r="M17" s="56">
        <v>16576637</v>
      </c>
      <c r="N17" s="57">
        <f t="shared" si="0"/>
        <v>0.21411954263477065</v>
      </c>
      <c r="O17" s="56">
        <v>517049</v>
      </c>
      <c r="P17" s="56">
        <v>11747</v>
      </c>
      <c r="Q17" s="57">
        <f t="shared" si="1"/>
        <v>0.23237911708612896</v>
      </c>
      <c r="R17" s="56">
        <v>4516440</v>
      </c>
      <c r="S17" s="56">
        <v>21093077</v>
      </c>
      <c r="T17" s="56">
        <v>16576637</v>
      </c>
      <c r="U17" s="57">
        <f t="shared" si="2"/>
        <v>0.21411954263477065</v>
      </c>
      <c r="V17" s="56">
        <v>517049</v>
      </c>
      <c r="W17" s="56">
        <v>11747</v>
      </c>
      <c r="X17" s="54">
        <f t="shared" si="3"/>
        <v>0.23237911708612896</v>
      </c>
    </row>
    <row r="18" spans="1:24" s="1" customFormat="1" ht="13.2" x14ac:dyDescent="0.25">
      <c r="A18" s="55">
        <v>175</v>
      </c>
      <c r="B18" s="55" t="s">
        <v>90</v>
      </c>
      <c r="C18" s="55" t="s">
        <v>62</v>
      </c>
      <c r="D18" s="55" t="s">
        <v>91</v>
      </c>
      <c r="E18" s="55" t="s">
        <v>92</v>
      </c>
      <c r="F18" s="55" t="s">
        <v>413</v>
      </c>
      <c r="G18" s="55" t="s">
        <v>65</v>
      </c>
      <c r="H18" s="56">
        <v>16</v>
      </c>
      <c r="I18" s="56">
        <v>4</v>
      </c>
      <c r="J18" s="56">
        <v>16</v>
      </c>
      <c r="K18" s="56">
        <v>3028980</v>
      </c>
      <c r="L18" s="56">
        <v>23475292</v>
      </c>
      <c r="M18" s="56">
        <v>20446312</v>
      </c>
      <c r="N18" s="57">
        <f t="shared" si="0"/>
        <v>0.12902842699464612</v>
      </c>
      <c r="O18" s="56">
        <v>1320519</v>
      </c>
      <c r="P18" s="56">
        <v>40883</v>
      </c>
      <c r="Q18" s="57">
        <f t="shared" si="1"/>
        <v>0.17376386680798622</v>
      </c>
      <c r="R18" s="56">
        <v>673013</v>
      </c>
      <c r="S18" s="56">
        <v>16845207</v>
      </c>
      <c r="T18" s="56">
        <v>16172194</v>
      </c>
      <c r="U18" s="57">
        <f t="shared" si="2"/>
        <v>3.9952788944653518E-2</v>
      </c>
      <c r="V18" s="56">
        <v>1320519</v>
      </c>
      <c r="W18" s="56">
        <v>40883</v>
      </c>
      <c r="X18" s="54">
        <f t="shared" si="3"/>
        <v>0.10749083191059912</v>
      </c>
    </row>
    <row r="19" spans="1:24" s="1" customFormat="1" ht="13.2" x14ac:dyDescent="0.25">
      <c r="A19" s="55">
        <v>19</v>
      </c>
      <c r="B19" s="55" t="s">
        <v>93</v>
      </c>
      <c r="C19" s="55" t="s">
        <v>94</v>
      </c>
      <c r="D19" s="55" t="s">
        <v>95</v>
      </c>
      <c r="E19" s="55" t="s">
        <v>96</v>
      </c>
      <c r="F19" s="55" t="s">
        <v>415</v>
      </c>
      <c r="G19" s="55" t="s">
        <v>65</v>
      </c>
      <c r="H19" s="56">
        <v>25</v>
      </c>
      <c r="I19" s="56">
        <v>4</v>
      </c>
      <c r="J19" s="56">
        <v>8</v>
      </c>
      <c r="K19" s="56">
        <v>3855367</v>
      </c>
      <c r="L19" s="56">
        <v>17897147</v>
      </c>
      <c r="M19" s="56">
        <v>14041780</v>
      </c>
      <c r="N19" s="57">
        <f t="shared" si="0"/>
        <v>0.21541796577968544</v>
      </c>
      <c r="O19" s="56">
        <v>130721</v>
      </c>
      <c r="P19" s="56"/>
      <c r="Q19" s="57">
        <f t="shared" si="1"/>
        <v>0.2211070105461167</v>
      </c>
      <c r="R19" s="56">
        <v>3232625</v>
      </c>
      <c r="S19" s="56">
        <v>14686595</v>
      </c>
      <c r="T19" s="56">
        <v>11453970</v>
      </c>
      <c r="U19" s="57">
        <f t="shared" si="2"/>
        <v>0.22010717937003096</v>
      </c>
      <c r="V19" s="56">
        <v>130721</v>
      </c>
      <c r="W19" s="56"/>
      <c r="X19" s="54">
        <f t="shared" si="3"/>
        <v>0.22698753269485514</v>
      </c>
    </row>
    <row r="20" spans="1:24" s="1" customFormat="1" ht="13.2" x14ac:dyDescent="0.25">
      <c r="A20" s="55">
        <v>159</v>
      </c>
      <c r="B20" s="55" t="s">
        <v>97</v>
      </c>
      <c r="C20" s="55" t="s">
        <v>98</v>
      </c>
      <c r="D20" s="55" t="s">
        <v>99</v>
      </c>
      <c r="E20" s="55" t="s">
        <v>100</v>
      </c>
      <c r="F20" s="55" t="s">
        <v>413</v>
      </c>
      <c r="G20" s="55" t="s">
        <v>65</v>
      </c>
      <c r="H20" s="56">
        <v>15</v>
      </c>
      <c r="I20" s="56">
        <v>3</v>
      </c>
      <c r="J20" s="56">
        <v>15</v>
      </c>
      <c r="K20" s="56">
        <v>-4312220</v>
      </c>
      <c r="L20" s="56">
        <v>15243316</v>
      </c>
      <c r="M20" s="56">
        <v>19555536</v>
      </c>
      <c r="N20" s="57">
        <f t="shared" si="0"/>
        <v>-0.28289251498820861</v>
      </c>
      <c r="O20" s="56">
        <v>328883</v>
      </c>
      <c r="P20" s="56"/>
      <c r="Q20" s="57">
        <f t="shared" si="1"/>
        <v>-0.25579797689459272</v>
      </c>
      <c r="R20" s="56">
        <v>-1912550</v>
      </c>
      <c r="S20" s="56">
        <v>10948258</v>
      </c>
      <c r="T20" s="56">
        <v>12860808</v>
      </c>
      <c r="U20" s="57">
        <f t="shared" si="2"/>
        <v>-0.1746898913050825</v>
      </c>
      <c r="V20" s="56">
        <v>244937</v>
      </c>
      <c r="W20" s="56"/>
      <c r="X20" s="54">
        <f t="shared" si="3"/>
        <v>-0.14898453926693853</v>
      </c>
    </row>
    <row r="21" spans="1:24" s="1" customFormat="1" ht="13.2" x14ac:dyDescent="0.25">
      <c r="A21" s="55">
        <v>254</v>
      </c>
      <c r="B21" s="55" t="s">
        <v>101</v>
      </c>
      <c r="C21" s="55" t="s">
        <v>77</v>
      </c>
      <c r="D21" s="55" t="s">
        <v>102</v>
      </c>
      <c r="E21" s="55" t="s">
        <v>103</v>
      </c>
      <c r="F21" s="55" t="s">
        <v>413</v>
      </c>
      <c r="G21" s="55" t="s">
        <v>72</v>
      </c>
      <c r="H21" s="56">
        <v>16</v>
      </c>
      <c r="I21" s="56">
        <v>0</v>
      </c>
      <c r="J21" s="56">
        <v>16</v>
      </c>
      <c r="K21" s="56"/>
      <c r="L21" s="56"/>
      <c r="M21" s="56"/>
      <c r="N21" s="57" t="str">
        <f t="shared" si="0"/>
        <v/>
      </c>
      <c r="O21" s="56"/>
      <c r="P21" s="56"/>
      <c r="Q21" s="57" t="str">
        <f t="shared" si="1"/>
        <v/>
      </c>
      <c r="R21" s="56">
        <v>0</v>
      </c>
      <c r="S21" s="56">
        <v>8451943</v>
      </c>
      <c r="T21" s="56">
        <v>8451943</v>
      </c>
      <c r="U21" s="57">
        <f t="shared" si="2"/>
        <v>0</v>
      </c>
      <c r="V21" s="56"/>
      <c r="W21" s="56"/>
      <c r="X21" s="54">
        <f t="shared" si="3"/>
        <v>0</v>
      </c>
    </row>
    <row r="22" spans="1:24" s="1" customFormat="1" ht="13.2" x14ac:dyDescent="0.25">
      <c r="A22" s="55">
        <v>256</v>
      </c>
      <c r="B22" s="55" t="s">
        <v>104</v>
      </c>
      <c r="C22" s="55" t="s">
        <v>77</v>
      </c>
      <c r="D22" s="55" t="s">
        <v>105</v>
      </c>
      <c r="E22" s="55" t="s">
        <v>106</v>
      </c>
      <c r="F22" s="55" t="s">
        <v>413</v>
      </c>
      <c r="G22" s="55" t="s">
        <v>72</v>
      </c>
      <c r="H22" s="56">
        <v>16</v>
      </c>
      <c r="I22" s="56">
        <v>0</v>
      </c>
      <c r="J22" s="56">
        <v>16</v>
      </c>
      <c r="K22" s="56"/>
      <c r="L22" s="56"/>
      <c r="M22" s="56"/>
      <c r="N22" s="57" t="str">
        <f t="shared" si="0"/>
        <v/>
      </c>
      <c r="O22" s="56"/>
      <c r="P22" s="56"/>
      <c r="Q22" s="57" t="str">
        <f t="shared" si="1"/>
        <v/>
      </c>
      <c r="R22" s="56">
        <v>0</v>
      </c>
      <c r="S22" s="56">
        <v>8149275</v>
      </c>
      <c r="T22" s="56">
        <v>8149275</v>
      </c>
      <c r="U22" s="57">
        <f t="shared" si="2"/>
        <v>0</v>
      </c>
      <c r="V22" s="56"/>
      <c r="W22" s="56"/>
      <c r="X22" s="54">
        <f t="shared" si="3"/>
        <v>0</v>
      </c>
    </row>
    <row r="23" spans="1:24" s="1" customFormat="1" ht="13.2" x14ac:dyDescent="0.25">
      <c r="A23" s="55">
        <v>102</v>
      </c>
      <c r="B23" s="55" t="s">
        <v>107</v>
      </c>
      <c r="C23" s="55" t="s">
        <v>94</v>
      </c>
      <c r="D23" s="55" t="s">
        <v>105</v>
      </c>
      <c r="E23" s="55" t="s">
        <v>106</v>
      </c>
      <c r="F23" s="55" t="s">
        <v>415</v>
      </c>
      <c r="G23" s="55" t="s">
        <v>72</v>
      </c>
      <c r="H23" s="56">
        <v>118</v>
      </c>
      <c r="I23" s="56">
        <v>12</v>
      </c>
      <c r="J23" s="56">
        <v>101</v>
      </c>
      <c r="K23" s="56">
        <v>10809187</v>
      </c>
      <c r="L23" s="56">
        <v>403202659</v>
      </c>
      <c r="M23" s="56">
        <v>392393472</v>
      </c>
      <c r="N23" s="57">
        <f t="shared" si="0"/>
        <v>2.6808322709994826E-2</v>
      </c>
      <c r="O23" s="56">
        <v>1664547</v>
      </c>
      <c r="P23" s="56">
        <v>1267732</v>
      </c>
      <c r="Q23" s="57">
        <f t="shared" si="1"/>
        <v>2.7678216051907154E-2</v>
      </c>
      <c r="R23" s="56">
        <v>9157219</v>
      </c>
      <c r="S23" s="56">
        <v>324161732</v>
      </c>
      <c r="T23" s="56">
        <v>315004513</v>
      </c>
      <c r="U23" s="57">
        <f t="shared" si="2"/>
        <v>2.8248920511073774E-2</v>
      </c>
      <c r="V23" s="56">
        <v>193354</v>
      </c>
      <c r="W23" s="56">
        <v>1267732</v>
      </c>
      <c r="X23" s="54">
        <f t="shared" si="3"/>
        <v>2.4919729484371336E-2</v>
      </c>
    </row>
    <row r="24" spans="1:24" s="1" customFormat="1" ht="13.2" x14ac:dyDescent="0.25">
      <c r="A24" s="55">
        <v>153</v>
      </c>
      <c r="B24" s="55" t="s">
        <v>416</v>
      </c>
      <c r="C24" s="55" t="s">
        <v>108</v>
      </c>
      <c r="D24" s="55" t="s">
        <v>109</v>
      </c>
      <c r="E24" s="55" t="s">
        <v>85</v>
      </c>
      <c r="F24" s="55" t="s">
        <v>413</v>
      </c>
      <c r="G24" s="55" t="s">
        <v>65</v>
      </c>
      <c r="H24" s="56">
        <v>21</v>
      </c>
      <c r="I24" s="56">
        <v>0</v>
      </c>
      <c r="J24" s="56">
        <v>21</v>
      </c>
      <c r="K24" s="56">
        <v>2216714</v>
      </c>
      <c r="L24" s="56">
        <v>19917098</v>
      </c>
      <c r="M24" s="56">
        <v>17700384</v>
      </c>
      <c r="N24" s="57">
        <f t="shared" si="0"/>
        <v>0.11129703734951749</v>
      </c>
      <c r="O24" s="56">
        <v>12910</v>
      </c>
      <c r="P24" s="56">
        <v>37414</v>
      </c>
      <c r="Q24" s="57">
        <f t="shared" si="1"/>
        <v>0.10999544004197088</v>
      </c>
      <c r="R24" s="56">
        <v>2334558</v>
      </c>
      <c r="S24" s="56">
        <v>17712168</v>
      </c>
      <c r="T24" s="56">
        <v>15377610</v>
      </c>
      <c r="U24" s="57">
        <f t="shared" si="2"/>
        <v>0.13180532162974065</v>
      </c>
      <c r="V24" s="56">
        <v>12910</v>
      </c>
      <c r="W24" s="56">
        <v>37414</v>
      </c>
      <c r="X24" s="54">
        <f t="shared" si="3"/>
        <v>0.1303268735968327</v>
      </c>
    </row>
    <row r="25" spans="1:24" s="1" customFormat="1" ht="13.2" x14ac:dyDescent="0.25">
      <c r="A25" s="55">
        <v>104</v>
      </c>
      <c r="B25" s="55" t="s">
        <v>110</v>
      </c>
      <c r="C25" s="55" t="s">
        <v>67</v>
      </c>
      <c r="D25" s="55" t="s">
        <v>111</v>
      </c>
      <c r="E25" s="55" t="s">
        <v>112</v>
      </c>
      <c r="F25" s="55" t="s">
        <v>415</v>
      </c>
      <c r="G25" s="55" t="s">
        <v>65</v>
      </c>
      <c r="H25" s="56">
        <v>20</v>
      </c>
      <c r="I25" s="56">
        <v>4</v>
      </c>
      <c r="J25" s="56">
        <v>20</v>
      </c>
      <c r="K25" s="56">
        <v>-1035589</v>
      </c>
      <c r="L25" s="56">
        <v>27007352</v>
      </c>
      <c r="M25" s="56">
        <v>28042941</v>
      </c>
      <c r="N25" s="57">
        <f t="shared" si="0"/>
        <v>-3.8344707026442285E-2</v>
      </c>
      <c r="O25" s="56">
        <v>808901</v>
      </c>
      <c r="P25" s="56"/>
      <c r="Q25" s="57">
        <f t="shared" si="1"/>
        <v>-8.1494800899315958E-3</v>
      </c>
      <c r="R25" s="56">
        <v>1052803</v>
      </c>
      <c r="S25" s="56">
        <v>20206783</v>
      </c>
      <c r="T25" s="56">
        <v>19153980</v>
      </c>
      <c r="U25" s="57">
        <f t="shared" si="2"/>
        <v>5.2101465136731563E-2</v>
      </c>
      <c r="V25" s="56">
        <v>808901</v>
      </c>
      <c r="W25" s="56"/>
      <c r="X25" s="54">
        <f t="shared" si="3"/>
        <v>8.8586410035476362E-2</v>
      </c>
    </row>
    <row r="26" spans="1:24" s="1" customFormat="1" ht="13.2" x14ac:dyDescent="0.25">
      <c r="A26" s="55">
        <v>162</v>
      </c>
      <c r="B26" s="55" t="s">
        <v>113</v>
      </c>
      <c r="C26" s="55" t="s">
        <v>67</v>
      </c>
      <c r="D26" s="55" t="s">
        <v>114</v>
      </c>
      <c r="E26" s="55" t="s">
        <v>115</v>
      </c>
      <c r="F26" s="55" t="s">
        <v>415</v>
      </c>
      <c r="G26" s="55" t="s">
        <v>65</v>
      </c>
      <c r="H26" s="56">
        <v>43</v>
      </c>
      <c r="I26" s="56">
        <v>4</v>
      </c>
      <c r="J26" s="56">
        <v>25</v>
      </c>
      <c r="K26" s="56">
        <v>-538314</v>
      </c>
      <c r="L26" s="56">
        <v>45162997</v>
      </c>
      <c r="M26" s="56">
        <v>45701311</v>
      </c>
      <c r="N26" s="57">
        <f t="shared" si="0"/>
        <v>-1.1919359558888442E-2</v>
      </c>
      <c r="O26" s="56">
        <v>1755042</v>
      </c>
      <c r="P26" s="56"/>
      <c r="Q26" s="57">
        <f t="shared" si="1"/>
        <v>2.5933053169592192E-2</v>
      </c>
      <c r="R26" s="56">
        <v>1160026</v>
      </c>
      <c r="S26" s="56">
        <v>40017054</v>
      </c>
      <c r="T26" s="56">
        <v>38857028</v>
      </c>
      <c r="U26" s="57">
        <f t="shared" si="2"/>
        <v>2.8988290842199428E-2</v>
      </c>
      <c r="V26" s="56">
        <v>1755042</v>
      </c>
      <c r="W26" s="56"/>
      <c r="X26" s="54">
        <f t="shared" si="3"/>
        <v>6.9785054597212459E-2</v>
      </c>
    </row>
    <row r="27" spans="1:24" s="1" customFormat="1" ht="13.2" x14ac:dyDescent="0.25">
      <c r="A27" s="55">
        <v>142</v>
      </c>
      <c r="B27" s="55" t="s">
        <v>116</v>
      </c>
      <c r="C27" s="55" t="s">
        <v>62</v>
      </c>
      <c r="D27" s="55" t="s">
        <v>117</v>
      </c>
      <c r="E27" s="55" t="s">
        <v>103</v>
      </c>
      <c r="F27" s="55" t="s">
        <v>413</v>
      </c>
      <c r="G27" s="55" t="s">
        <v>72</v>
      </c>
      <c r="H27" s="56">
        <v>162</v>
      </c>
      <c r="I27" s="56">
        <v>13</v>
      </c>
      <c r="J27" s="56">
        <v>127</v>
      </c>
      <c r="K27" s="56">
        <v>5671967</v>
      </c>
      <c r="L27" s="56">
        <v>289049702</v>
      </c>
      <c r="M27" s="56">
        <v>283377735</v>
      </c>
      <c r="N27" s="57">
        <f t="shared" si="0"/>
        <v>1.9622808675305258E-2</v>
      </c>
      <c r="O27" s="56">
        <v>19616030</v>
      </c>
      <c r="P27" s="56">
        <v>617796</v>
      </c>
      <c r="Q27" s="57">
        <f t="shared" si="1"/>
        <v>7.9925299255441812E-2</v>
      </c>
      <c r="R27" s="56">
        <v>6958601</v>
      </c>
      <c r="S27" s="56">
        <v>255479983</v>
      </c>
      <c r="T27" s="56">
        <v>248521382</v>
      </c>
      <c r="U27" s="57">
        <f t="shared" si="2"/>
        <v>2.7237362858287022E-2</v>
      </c>
      <c r="V27" s="56">
        <v>19763101</v>
      </c>
      <c r="W27" s="56">
        <v>617795</v>
      </c>
      <c r="X27" s="54">
        <f t="shared" si="3"/>
        <v>9.4839465612149593E-2</v>
      </c>
    </row>
    <row r="28" spans="1:24" s="1" customFormat="1" ht="13.2" x14ac:dyDescent="0.25">
      <c r="A28" s="55">
        <v>134</v>
      </c>
      <c r="B28" s="55" t="s">
        <v>118</v>
      </c>
      <c r="C28" s="55" t="s">
        <v>98</v>
      </c>
      <c r="D28" s="55" t="s">
        <v>119</v>
      </c>
      <c r="E28" s="55" t="s">
        <v>120</v>
      </c>
      <c r="F28" s="55" t="s">
        <v>413</v>
      </c>
      <c r="G28" s="55" t="s">
        <v>65</v>
      </c>
      <c r="H28" s="56">
        <v>25</v>
      </c>
      <c r="I28" s="56">
        <v>8</v>
      </c>
      <c r="J28" s="56">
        <v>25</v>
      </c>
      <c r="K28" s="56">
        <v>-2887528</v>
      </c>
      <c r="L28" s="56">
        <v>23328589</v>
      </c>
      <c r="M28" s="56">
        <v>26216117</v>
      </c>
      <c r="N28" s="57">
        <f t="shared" si="0"/>
        <v>-0.12377636727193402</v>
      </c>
      <c r="O28" s="56">
        <v>3463931</v>
      </c>
      <c r="P28" s="56"/>
      <c r="Q28" s="57">
        <f t="shared" si="1"/>
        <v>2.1513579163139562E-2</v>
      </c>
      <c r="R28" s="56">
        <v>-1377885</v>
      </c>
      <c r="S28" s="56">
        <v>18391689</v>
      </c>
      <c r="T28" s="56">
        <v>19769574</v>
      </c>
      <c r="U28" s="57">
        <f t="shared" si="2"/>
        <v>-7.4918894072208378E-2</v>
      </c>
      <c r="V28" s="56">
        <v>2264758</v>
      </c>
      <c r="W28" s="56"/>
      <c r="X28" s="54">
        <f t="shared" si="3"/>
        <v>4.2934440758374368E-2</v>
      </c>
    </row>
    <row r="29" spans="1:24" s="1" customFormat="1" ht="13.2" x14ac:dyDescent="0.25">
      <c r="A29" s="55">
        <v>259</v>
      </c>
      <c r="B29" s="55" t="s">
        <v>121</v>
      </c>
      <c r="C29" s="55" t="s">
        <v>67</v>
      </c>
      <c r="D29" s="55" t="s">
        <v>122</v>
      </c>
      <c r="E29" s="55" t="s">
        <v>123</v>
      </c>
      <c r="F29" s="55" t="s">
        <v>415</v>
      </c>
      <c r="G29" s="55" t="s">
        <v>72</v>
      </c>
      <c r="H29" s="56">
        <v>101</v>
      </c>
      <c r="I29" s="56">
        <v>0</v>
      </c>
      <c r="J29" s="56">
        <v>101</v>
      </c>
      <c r="K29" s="56"/>
      <c r="L29" s="56"/>
      <c r="M29" s="56"/>
      <c r="N29" s="57" t="str">
        <f t="shared" si="0"/>
        <v/>
      </c>
      <c r="O29" s="56"/>
      <c r="P29" s="56"/>
      <c r="Q29" s="57" t="str">
        <f t="shared" si="1"/>
        <v/>
      </c>
      <c r="R29" s="56">
        <v>9437723</v>
      </c>
      <c r="S29" s="56">
        <v>33426419</v>
      </c>
      <c r="T29" s="56">
        <v>23988696</v>
      </c>
      <c r="U29" s="57">
        <f t="shared" si="2"/>
        <v>0.28234322677520435</v>
      </c>
      <c r="V29" s="56">
        <v>49546</v>
      </c>
      <c r="W29" s="56"/>
      <c r="X29" s="54">
        <f t="shared" si="3"/>
        <v>0.28340539249578017</v>
      </c>
    </row>
    <row r="30" spans="1:24" s="1" customFormat="1" ht="13.2" x14ac:dyDescent="0.25">
      <c r="A30" s="55">
        <v>11</v>
      </c>
      <c r="B30" s="55" t="s">
        <v>124</v>
      </c>
      <c r="C30" s="55" t="s">
        <v>125</v>
      </c>
      <c r="D30" s="55" t="s">
        <v>126</v>
      </c>
      <c r="E30" s="55" t="s">
        <v>80</v>
      </c>
      <c r="F30" s="55" t="s">
        <v>415</v>
      </c>
      <c r="G30" s="55" t="s">
        <v>72</v>
      </c>
      <c r="H30" s="56">
        <v>65</v>
      </c>
      <c r="I30" s="56">
        <v>18</v>
      </c>
      <c r="J30" s="56">
        <v>39</v>
      </c>
      <c r="K30" s="56"/>
      <c r="L30" s="56"/>
      <c r="M30" s="56"/>
      <c r="N30" s="57" t="str">
        <f t="shared" si="0"/>
        <v/>
      </c>
      <c r="O30" s="56"/>
      <c r="P30" s="56"/>
      <c r="Q30" s="57" t="str">
        <f t="shared" si="1"/>
        <v/>
      </c>
      <c r="R30" s="56">
        <v>15743291</v>
      </c>
      <c r="S30" s="56">
        <v>103212370</v>
      </c>
      <c r="T30" s="56">
        <v>87469079</v>
      </c>
      <c r="U30" s="57">
        <f t="shared" si="2"/>
        <v>0.15253298611397065</v>
      </c>
      <c r="V30" s="56">
        <v>1075</v>
      </c>
      <c r="W30" s="56">
        <v>16536</v>
      </c>
      <c r="X30" s="54">
        <f t="shared" si="3"/>
        <v>0.15238160105982315</v>
      </c>
    </row>
    <row r="31" spans="1:24" s="1" customFormat="1" ht="13.2" x14ac:dyDescent="0.25">
      <c r="A31" s="55">
        <v>42</v>
      </c>
      <c r="B31" s="55" t="s">
        <v>127</v>
      </c>
      <c r="C31" s="55" t="s">
        <v>128</v>
      </c>
      <c r="D31" s="55" t="s">
        <v>129</v>
      </c>
      <c r="E31" s="55" t="s">
        <v>130</v>
      </c>
      <c r="F31" s="55" t="s">
        <v>415</v>
      </c>
      <c r="G31" s="55" t="s">
        <v>72</v>
      </c>
      <c r="H31" s="56">
        <v>150</v>
      </c>
      <c r="I31" s="56">
        <v>48</v>
      </c>
      <c r="J31" s="56">
        <v>150</v>
      </c>
      <c r="K31" s="56">
        <v>22614597</v>
      </c>
      <c r="L31" s="56">
        <v>333001873</v>
      </c>
      <c r="M31" s="56">
        <v>310387276</v>
      </c>
      <c r="N31" s="57">
        <f t="shared" si="0"/>
        <v>6.7911320727015848E-2</v>
      </c>
      <c r="O31" s="56">
        <v>73775</v>
      </c>
      <c r="P31" s="56"/>
      <c r="Q31" s="57">
        <f t="shared" si="1"/>
        <v>6.8117774854557972E-2</v>
      </c>
      <c r="R31" s="56">
        <v>22614597</v>
      </c>
      <c r="S31" s="56">
        <v>333001873</v>
      </c>
      <c r="T31" s="56">
        <v>310387276</v>
      </c>
      <c r="U31" s="57">
        <f t="shared" si="2"/>
        <v>6.7911320727015848E-2</v>
      </c>
      <c r="V31" s="56">
        <v>73775</v>
      </c>
      <c r="W31" s="56"/>
      <c r="X31" s="54">
        <f t="shared" si="3"/>
        <v>6.8117774854557972E-2</v>
      </c>
    </row>
    <row r="32" spans="1:24" s="1" customFormat="1" ht="13.2" x14ac:dyDescent="0.25">
      <c r="A32" s="55">
        <v>13</v>
      </c>
      <c r="B32" s="55" t="s">
        <v>131</v>
      </c>
      <c r="C32" s="55" t="s">
        <v>125</v>
      </c>
      <c r="D32" s="55" t="s">
        <v>132</v>
      </c>
      <c r="E32" s="55" t="s">
        <v>133</v>
      </c>
      <c r="F32" s="55" t="s">
        <v>415</v>
      </c>
      <c r="G32" s="55" t="s">
        <v>72</v>
      </c>
      <c r="H32" s="56">
        <v>86</v>
      </c>
      <c r="I32" s="56">
        <v>15</v>
      </c>
      <c r="J32" s="56">
        <v>32</v>
      </c>
      <c r="K32" s="56"/>
      <c r="L32" s="56"/>
      <c r="M32" s="56"/>
      <c r="N32" s="57" t="str">
        <f t="shared" si="0"/>
        <v/>
      </c>
      <c r="O32" s="56"/>
      <c r="P32" s="56"/>
      <c r="Q32" s="57" t="str">
        <f t="shared" si="1"/>
        <v/>
      </c>
      <c r="R32" s="56">
        <v>7571900</v>
      </c>
      <c r="S32" s="56">
        <v>95920305</v>
      </c>
      <c r="T32" s="56">
        <v>88348405</v>
      </c>
      <c r="U32" s="57">
        <f t="shared" si="2"/>
        <v>7.8939490444697821E-2</v>
      </c>
      <c r="V32" s="56">
        <v>45410</v>
      </c>
      <c r="W32" s="56">
        <v>19473</v>
      </c>
      <c r="X32" s="54">
        <f t="shared" si="3"/>
        <v>7.9172410688546427E-2</v>
      </c>
    </row>
    <row r="33" spans="1:24" s="1" customFormat="1" ht="13.2" x14ac:dyDescent="0.25">
      <c r="A33" s="55">
        <v>14</v>
      </c>
      <c r="B33" s="55" t="s">
        <v>134</v>
      </c>
      <c r="C33" s="55" t="s">
        <v>94</v>
      </c>
      <c r="D33" s="55" t="s">
        <v>135</v>
      </c>
      <c r="E33" s="55" t="s">
        <v>136</v>
      </c>
      <c r="F33" s="55" t="s">
        <v>415</v>
      </c>
      <c r="G33" s="55" t="s">
        <v>65</v>
      </c>
      <c r="H33" s="56">
        <v>25</v>
      </c>
      <c r="I33" s="56">
        <v>4</v>
      </c>
      <c r="J33" s="56">
        <v>25</v>
      </c>
      <c r="K33" s="56">
        <v>1126402</v>
      </c>
      <c r="L33" s="56">
        <v>26616687</v>
      </c>
      <c r="M33" s="56">
        <v>25490285</v>
      </c>
      <c r="N33" s="57">
        <f t="shared" si="0"/>
        <v>4.2319391590696469E-2</v>
      </c>
      <c r="O33" s="56">
        <v>1784489</v>
      </c>
      <c r="P33" s="56">
        <v>25034</v>
      </c>
      <c r="Q33" s="57">
        <f t="shared" si="1"/>
        <v>0.10161047556622303</v>
      </c>
      <c r="R33" s="56">
        <v>1543752</v>
      </c>
      <c r="S33" s="56">
        <v>14337061</v>
      </c>
      <c r="T33" s="56">
        <v>12793309</v>
      </c>
      <c r="U33" s="57">
        <f t="shared" si="2"/>
        <v>0.10767562473229346</v>
      </c>
      <c r="V33" s="56">
        <v>622184</v>
      </c>
      <c r="W33" s="56">
        <v>25034</v>
      </c>
      <c r="X33" s="54">
        <f t="shared" si="3"/>
        <v>0.14311564520803022</v>
      </c>
    </row>
    <row r="34" spans="1:24" s="1" customFormat="1" ht="13.2" x14ac:dyDescent="0.25">
      <c r="A34" s="55">
        <v>15</v>
      </c>
      <c r="B34" s="55" t="s">
        <v>137</v>
      </c>
      <c r="C34" s="55" t="s">
        <v>69</v>
      </c>
      <c r="D34" s="55" t="s">
        <v>138</v>
      </c>
      <c r="E34" s="55" t="s">
        <v>139</v>
      </c>
      <c r="F34" s="55" t="s">
        <v>415</v>
      </c>
      <c r="G34" s="55" t="s">
        <v>65</v>
      </c>
      <c r="H34" s="56">
        <v>15</v>
      </c>
      <c r="I34" s="56">
        <v>0</v>
      </c>
      <c r="J34" s="56">
        <v>15</v>
      </c>
      <c r="K34" s="56">
        <v>6318752</v>
      </c>
      <c r="L34" s="56">
        <v>45589429</v>
      </c>
      <c r="M34" s="56">
        <v>39270677</v>
      </c>
      <c r="N34" s="57">
        <f t="shared" si="0"/>
        <v>0.13860125337389068</v>
      </c>
      <c r="O34" s="56">
        <v>131361</v>
      </c>
      <c r="P34" s="56"/>
      <c r="Q34" s="57">
        <f t="shared" si="1"/>
        <v>0.14107614938412044</v>
      </c>
      <c r="R34" s="56">
        <v>6318752</v>
      </c>
      <c r="S34" s="56">
        <v>45589429</v>
      </c>
      <c r="T34" s="56">
        <v>39270677</v>
      </c>
      <c r="U34" s="57">
        <f t="shared" si="2"/>
        <v>0.13860125337389068</v>
      </c>
      <c r="V34" s="56">
        <v>131361</v>
      </c>
      <c r="W34" s="56"/>
      <c r="X34" s="54">
        <f t="shared" si="3"/>
        <v>0.14107614938412044</v>
      </c>
    </row>
    <row r="35" spans="1:24" s="1" customFormat="1" ht="13.2" x14ac:dyDescent="0.25">
      <c r="A35" s="55">
        <v>24</v>
      </c>
      <c r="B35" s="55" t="s">
        <v>140</v>
      </c>
      <c r="C35" s="55" t="s">
        <v>67</v>
      </c>
      <c r="D35" s="55" t="s">
        <v>141</v>
      </c>
      <c r="E35" s="55" t="s">
        <v>142</v>
      </c>
      <c r="F35" s="55" t="s">
        <v>414</v>
      </c>
      <c r="G35" s="55" t="s">
        <v>65</v>
      </c>
      <c r="H35" s="56">
        <v>36</v>
      </c>
      <c r="I35" s="56">
        <v>6</v>
      </c>
      <c r="J35" s="56">
        <v>25</v>
      </c>
      <c r="K35" s="56">
        <v>-6786774</v>
      </c>
      <c r="L35" s="56">
        <v>64106686</v>
      </c>
      <c r="M35" s="56">
        <v>70893460</v>
      </c>
      <c r="N35" s="57">
        <f t="shared" si="0"/>
        <v>-0.10586686699106548</v>
      </c>
      <c r="O35" s="56">
        <v>161725</v>
      </c>
      <c r="P35" s="56">
        <v>684</v>
      </c>
      <c r="Q35" s="57">
        <f t="shared" si="1"/>
        <v>-0.10309470697820738</v>
      </c>
      <c r="R35" s="56">
        <v>-7069549</v>
      </c>
      <c r="S35" s="56">
        <v>59815231</v>
      </c>
      <c r="T35" s="56">
        <v>66884780</v>
      </c>
      <c r="U35" s="57">
        <f t="shared" si="2"/>
        <v>-0.11818978012473111</v>
      </c>
      <c r="V35" s="56">
        <v>161725</v>
      </c>
      <c r="W35" s="56">
        <v>684</v>
      </c>
      <c r="X35" s="54">
        <f t="shared" si="3"/>
        <v>-0.11518603911809062</v>
      </c>
    </row>
    <row r="36" spans="1:24" s="1" customFormat="1" ht="13.2" x14ac:dyDescent="0.25">
      <c r="A36" s="55">
        <v>29</v>
      </c>
      <c r="B36" s="55" t="s">
        <v>143</v>
      </c>
      <c r="C36" s="55" t="s">
        <v>67</v>
      </c>
      <c r="D36" s="55" t="s">
        <v>144</v>
      </c>
      <c r="E36" s="55" t="s">
        <v>92</v>
      </c>
      <c r="F36" s="55" t="s">
        <v>415</v>
      </c>
      <c r="G36" s="55" t="s">
        <v>65</v>
      </c>
      <c r="H36" s="56">
        <v>14</v>
      </c>
      <c r="I36" s="56">
        <v>0</v>
      </c>
      <c r="J36" s="56">
        <v>14</v>
      </c>
      <c r="K36" s="56">
        <v>-1937857</v>
      </c>
      <c r="L36" s="56">
        <v>15705101</v>
      </c>
      <c r="M36" s="56">
        <v>17642958</v>
      </c>
      <c r="N36" s="57">
        <f t="shared" si="0"/>
        <v>-0.12339029210955091</v>
      </c>
      <c r="O36" s="56">
        <v>2854755</v>
      </c>
      <c r="P36" s="56"/>
      <c r="Q36" s="57">
        <f t="shared" si="1"/>
        <v>4.9402215189600612E-2</v>
      </c>
      <c r="R36" s="56">
        <v>-806949</v>
      </c>
      <c r="S36" s="56">
        <v>11668625</v>
      </c>
      <c r="T36" s="56">
        <v>12475574</v>
      </c>
      <c r="U36" s="57">
        <f t="shared" si="2"/>
        <v>-6.9155448906790651E-2</v>
      </c>
      <c r="V36" s="56">
        <v>1582492</v>
      </c>
      <c r="W36" s="56"/>
      <c r="X36" s="54">
        <f t="shared" si="3"/>
        <v>5.8526613265885437E-2</v>
      </c>
    </row>
    <row r="37" spans="1:24" s="1" customFormat="1" ht="13.2" x14ac:dyDescent="0.25">
      <c r="A37" s="55">
        <v>84</v>
      </c>
      <c r="B37" s="55" t="s">
        <v>389</v>
      </c>
      <c r="C37" s="55" t="s">
        <v>125</v>
      </c>
      <c r="D37" s="55" t="s">
        <v>145</v>
      </c>
      <c r="E37" s="55" t="s">
        <v>82</v>
      </c>
      <c r="F37" s="55" t="s">
        <v>415</v>
      </c>
      <c r="G37" s="55" t="s">
        <v>72</v>
      </c>
      <c r="H37" s="56">
        <v>546</v>
      </c>
      <c r="I37" s="56">
        <v>27</v>
      </c>
      <c r="J37" s="56">
        <v>492</v>
      </c>
      <c r="K37" s="56"/>
      <c r="L37" s="56"/>
      <c r="M37" s="56"/>
      <c r="N37" s="57" t="str">
        <f t="shared" si="0"/>
        <v/>
      </c>
      <c r="O37" s="56"/>
      <c r="P37" s="56"/>
      <c r="Q37" s="57" t="str">
        <f t="shared" si="1"/>
        <v/>
      </c>
      <c r="R37" s="56">
        <v>-6085877</v>
      </c>
      <c r="S37" s="56">
        <v>820428396</v>
      </c>
      <c r="T37" s="56">
        <v>826514273</v>
      </c>
      <c r="U37" s="57">
        <f t="shared" si="2"/>
        <v>-7.4179258417574325E-3</v>
      </c>
      <c r="V37" s="56">
        <v>67851</v>
      </c>
      <c r="W37" s="56">
        <v>79898</v>
      </c>
      <c r="X37" s="54">
        <f t="shared" si="3"/>
        <v>-7.4319949936346268E-3</v>
      </c>
    </row>
    <row r="38" spans="1:24" s="1" customFormat="1" ht="13.2" x14ac:dyDescent="0.25">
      <c r="A38" s="55">
        <v>119</v>
      </c>
      <c r="B38" s="55" t="s">
        <v>146</v>
      </c>
      <c r="C38" s="55" t="s">
        <v>67</v>
      </c>
      <c r="D38" s="55" t="s">
        <v>147</v>
      </c>
      <c r="E38" s="55" t="s">
        <v>148</v>
      </c>
      <c r="F38" s="55" t="s">
        <v>414</v>
      </c>
      <c r="G38" s="55" t="s">
        <v>65</v>
      </c>
      <c r="H38" s="56">
        <v>49</v>
      </c>
      <c r="I38" s="56">
        <v>10</v>
      </c>
      <c r="J38" s="56">
        <v>25</v>
      </c>
      <c r="K38" s="56">
        <v>-6132839</v>
      </c>
      <c r="L38" s="56">
        <v>61112268</v>
      </c>
      <c r="M38" s="56">
        <v>67245107</v>
      </c>
      <c r="N38" s="57">
        <f t="shared" si="0"/>
        <v>-0.10035364748694976</v>
      </c>
      <c r="O38" s="56">
        <v>695269</v>
      </c>
      <c r="P38" s="56"/>
      <c r="Q38" s="57">
        <f t="shared" si="1"/>
        <v>-8.7975840228029151E-2</v>
      </c>
      <c r="R38" s="56">
        <v>-1904720</v>
      </c>
      <c r="S38" s="56">
        <v>42761607</v>
      </c>
      <c r="T38" s="56">
        <v>44666327</v>
      </c>
      <c r="U38" s="57">
        <f t="shared" si="2"/>
        <v>-4.4542760051089751E-2</v>
      </c>
      <c r="V38" s="56">
        <v>695269</v>
      </c>
      <c r="W38" s="56"/>
      <c r="X38" s="54">
        <f t="shared" si="3"/>
        <v>-2.7831061763390449E-2</v>
      </c>
    </row>
    <row r="39" spans="1:24" s="1" customFormat="1" ht="13.2" x14ac:dyDescent="0.25">
      <c r="A39" s="55">
        <v>31</v>
      </c>
      <c r="B39" s="55" t="s">
        <v>149</v>
      </c>
      <c r="C39" s="55" t="s">
        <v>67</v>
      </c>
      <c r="D39" s="55" t="s">
        <v>150</v>
      </c>
      <c r="E39" s="55" t="s">
        <v>103</v>
      </c>
      <c r="F39" s="55" t="s">
        <v>417</v>
      </c>
      <c r="G39" s="55" t="s">
        <v>65</v>
      </c>
      <c r="H39" s="56">
        <v>42</v>
      </c>
      <c r="I39" s="56">
        <v>7</v>
      </c>
      <c r="J39" s="56">
        <v>25</v>
      </c>
      <c r="K39" s="56">
        <v>-748974</v>
      </c>
      <c r="L39" s="56">
        <v>187560922</v>
      </c>
      <c r="M39" s="56">
        <v>188309896</v>
      </c>
      <c r="N39" s="57">
        <f t="shared" si="0"/>
        <v>-3.9932305301847472E-3</v>
      </c>
      <c r="O39" s="56">
        <v>566661</v>
      </c>
      <c r="P39" s="56"/>
      <c r="Q39" s="57">
        <f t="shared" si="1"/>
        <v>-9.6909234197730591E-4</v>
      </c>
      <c r="R39" s="56">
        <v>8873873</v>
      </c>
      <c r="S39" s="56">
        <v>180715820</v>
      </c>
      <c r="T39" s="56">
        <v>171841947</v>
      </c>
      <c r="U39" s="57">
        <f t="shared" si="2"/>
        <v>4.9104018674181377E-2</v>
      </c>
      <c r="V39" s="56">
        <v>346491</v>
      </c>
      <c r="W39" s="56"/>
      <c r="X39" s="54">
        <f t="shared" si="3"/>
        <v>5.0923706590710639E-2</v>
      </c>
    </row>
    <row r="40" spans="1:24" s="1" customFormat="1" ht="13.2" x14ac:dyDescent="0.25">
      <c r="A40" s="55">
        <v>66</v>
      </c>
      <c r="B40" s="55" t="s">
        <v>151</v>
      </c>
      <c r="C40" s="55" t="s">
        <v>67</v>
      </c>
      <c r="D40" s="55" t="s">
        <v>152</v>
      </c>
      <c r="E40" s="55" t="s">
        <v>153</v>
      </c>
      <c r="F40" s="55" t="s">
        <v>414</v>
      </c>
      <c r="G40" s="55" t="s">
        <v>65</v>
      </c>
      <c r="H40" s="56">
        <v>15</v>
      </c>
      <c r="I40" s="56">
        <v>2</v>
      </c>
      <c r="J40" s="56">
        <v>15</v>
      </c>
      <c r="K40" s="56">
        <v>-3319291</v>
      </c>
      <c r="L40" s="56">
        <v>22963406</v>
      </c>
      <c r="M40" s="56">
        <v>26282697</v>
      </c>
      <c r="N40" s="57">
        <f t="shared" si="0"/>
        <v>-0.14454698053067563</v>
      </c>
      <c r="O40" s="56">
        <v>4553110</v>
      </c>
      <c r="P40" s="56">
        <v>86753</v>
      </c>
      <c r="Q40" s="57">
        <f t="shared" si="1"/>
        <v>4.1686454782284207E-2</v>
      </c>
      <c r="R40" s="56">
        <v>-2544274</v>
      </c>
      <c r="S40" s="56">
        <v>15294764</v>
      </c>
      <c r="T40" s="56">
        <v>17839038</v>
      </c>
      <c r="U40" s="57">
        <f t="shared" si="2"/>
        <v>-0.16634934674376145</v>
      </c>
      <c r="V40" s="56">
        <v>3672447</v>
      </c>
      <c r="W40" s="56">
        <v>86753</v>
      </c>
      <c r="X40" s="54">
        <f t="shared" si="3"/>
        <v>5.4906332828795965E-2</v>
      </c>
    </row>
    <row r="41" spans="1:24" s="1" customFormat="1" ht="13.2" x14ac:dyDescent="0.25">
      <c r="A41" s="55">
        <v>25</v>
      </c>
      <c r="B41" s="55" t="s">
        <v>154</v>
      </c>
      <c r="C41" s="55" t="s">
        <v>62</v>
      </c>
      <c r="D41" s="55" t="s">
        <v>155</v>
      </c>
      <c r="E41" s="55" t="s">
        <v>112</v>
      </c>
      <c r="F41" s="55" t="s">
        <v>413</v>
      </c>
      <c r="G41" s="55" t="s">
        <v>65</v>
      </c>
      <c r="H41" s="56">
        <v>20</v>
      </c>
      <c r="I41" s="56">
        <v>6</v>
      </c>
      <c r="J41" s="56">
        <v>20</v>
      </c>
      <c r="K41" s="56">
        <v>1874084</v>
      </c>
      <c r="L41" s="56">
        <v>42638068</v>
      </c>
      <c r="M41" s="56">
        <v>40763984</v>
      </c>
      <c r="N41" s="57">
        <f t="shared" si="0"/>
        <v>4.3953304826100471E-2</v>
      </c>
      <c r="O41" s="56">
        <v>1166685</v>
      </c>
      <c r="P41" s="56">
        <v>39172</v>
      </c>
      <c r="Q41" s="57">
        <f t="shared" si="1"/>
        <v>6.8522176120933725E-2</v>
      </c>
      <c r="R41" s="56">
        <v>1645333</v>
      </c>
      <c r="S41" s="56">
        <v>39936824</v>
      </c>
      <c r="T41" s="56">
        <v>38291491</v>
      </c>
      <c r="U41" s="57">
        <f t="shared" si="2"/>
        <v>4.1198393743077814E-2</v>
      </c>
      <c r="V41" s="56">
        <v>1166685</v>
      </c>
      <c r="W41" s="56">
        <v>39172</v>
      </c>
      <c r="X41" s="54">
        <f t="shared" si="3"/>
        <v>6.7460079868120262E-2</v>
      </c>
    </row>
    <row r="42" spans="1:24" s="1" customFormat="1" ht="13.2" x14ac:dyDescent="0.25">
      <c r="A42" s="55">
        <v>147</v>
      </c>
      <c r="B42" s="55" t="s">
        <v>156</v>
      </c>
      <c r="C42" s="55" t="s">
        <v>62</v>
      </c>
      <c r="D42" s="55" t="s">
        <v>157</v>
      </c>
      <c r="E42" s="55" t="s">
        <v>158</v>
      </c>
      <c r="F42" s="55" t="s">
        <v>413</v>
      </c>
      <c r="G42" s="55" t="s">
        <v>72</v>
      </c>
      <c r="H42" s="56">
        <v>87</v>
      </c>
      <c r="I42" s="56">
        <v>16</v>
      </c>
      <c r="J42" s="56">
        <v>36</v>
      </c>
      <c r="K42" s="56">
        <v>11761555</v>
      </c>
      <c r="L42" s="56">
        <v>174183302</v>
      </c>
      <c r="M42" s="56">
        <v>162421747</v>
      </c>
      <c r="N42" s="57">
        <f t="shared" si="0"/>
        <v>6.7524009850266825E-2</v>
      </c>
      <c r="O42" s="56">
        <v>5391698</v>
      </c>
      <c r="P42" s="56">
        <v>172479</v>
      </c>
      <c r="Q42" s="57">
        <f t="shared" si="1"/>
        <v>9.456090213002924E-2</v>
      </c>
      <c r="R42" s="56">
        <v>3757201</v>
      </c>
      <c r="S42" s="56">
        <v>114973952</v>
      </c>
      <c r="T42" s="56">
        <v>111216751</v>
      </c>
      <c r="U42" s="57">
        <f t="shared" si="2"/>
        <v>3.2678714914487761E-2</v>
      </c>
      <c r="V42" s="56">
        <v>5391698</v>
      </c>
      <c r="W42" s="56">
        <v>172479</v>
      </c>
      <c r="X42" s="54">
        <f t="shared" si="3"/>
        <v>7.4576259921331378E-2</v>
      </c>
    </row>
    <row r="43" spans="1:24" s="1" customFormat="1" ht="13.2" x14ac:dyDescent="0.25">
      <c r="A43" s="55">
        <v>90</v>
      </c>
      <c r="B43" s="55" t="s">
        <v>159</v>
      </c>
      <c r="C43" s="55" t="s">
        <v>62</v>
      </c>
      <c r="D43" s="55" t="s">
        <v>160</v>
      </c>
      <c r="E43" s="55" t="s">
        <v>92</v>
      </c>
      <c r="F43" s="55" t="s">
        <v>413</v>
      </c>
      <c r="G43" s="55" t="s">
        <v>72</v>
      </c>
      <c r="H43" s="56">
        <v>165</v>
      </c>
      <c r="I43" s="56">
        <v>0</v>
      </c>
      <c r="J43" s="56">
        <v>150</v>
      </c>
      <c r="K43" s="56">
        <v>-7334984</v>
      </c>
      <c r="L43" s="56">
        <v>548663186</v>
      </c>
      <c r="M43" s="56">
        <v>555998170</v>
      </c>
      <c r="N43" s="57">
        <f t="shared" si="0"/>
        <v>-1.3368828430927385E-2</v>
      </c>
      <c r="O43" s="56">
        <v>2375971</v>
      </c>
      <c r="P43" s="56">
        <v>421639</v>
      </c>
      <c r="Q43" s="57">
        <f t="shared" si="1"/>
        <v>-9.764554717478998E-3</v>
      </c>
      <c r="R43" s="56">
        <v>-5616713</v>
      </c>
      <c r="S43" s="56">
        <v>547299476</v>
      </c>
      <c r="T43" s="56">
        <v>552916189</v>
      </c>
      <c r="U43" s="57">
        <f t="shared" si="2"/>
        <v>-1.0262595245020845E-2</v>
      </c>
      <c r="V43" s="56">
        <v>2375971</v>
      </c>
      <c r="W43" s="56">
        <v>421639</v>
      </c>
      <c r="X43" s="54">
        <f t="shared" si="3"/>
        <v>-6.662806243190266E-3</v>
      </c>
    </row>
    <row r="44" spans="1:24" s="1" customFormat="1" ht="13.2" x14ac:dyDescent="0.25">
      <c r="A44" s="55">
        <v>148</v>
      </c>
      <c r="B44" s="55" t="s">
        <v>161</v>
      </c>
      <c r="C44" s="55" t="s">
        <v>62</v>
      </c>
      <c r="D44" s="55" t="s">
        <v>160</v>
      </c>
      <c r="E44" s="55" t="s">
        <v>92</v>
      </c>
      <c r="F44" s="55" t="s">
        <v>413</v>
      </c>
      <c r="G44" s="55" t="s">
        <v>72</v>
      </c>
      <c r="H44" s="56">
        <v>380</v>
      </c>
      <c r="I44" s="56">
        <v>46</v>
      </c>
      <c r="J44" s="56">
        <v>329</v>
      </c>
      <c r="K44" s="56">
        <v>-1281508</v>
      </c>
      <c r="L44" s="56">
        <v>747637071</v>
      </c>
      <c r="M44" s="56">
        <v>748918579</v>
      </c>
      <c r="N44" s="57">
        <f t="shared" si="0"/>
        <v>-1.7140776584097447E-3</v>
      </c>
      <c r="O44" s="56">
        <v>33079429</v>
      </c>
      <c r="P44" s="56">
        <v>2194481</v>
      </c>
      <c r="Q44" s="57">
        <f t="shared" si="1"/>
        <v>3.791829684655057E-2</v>
      </c>
      <c r="R44" s="56">
        <v>-13680191</v>
      </c>
      <c r="S44" s="56">
        <v>463002977</v>
      </c>
      <c r="T44" s="56">
        <v>476683168</v>
      </c>
      <c r="U44" s="57">
        <f t="shared" si="2"/>
        <v>-2.9546658832822148E-2</v>
      </c>
      <c r="V44" s="56">
        <v>30474510</v>
      </c>
      <c r="W44" s="56">
        <v>2081960</v>
      </c>
      <c r="X44" s="54">
        <f t="shared" si="3"/>
        <v>2.9813637678672868E-2</v>
      </c>
    </row>
    <row r="45" spans="1:24" s="1" customFormat="1" ht="13.2" x14ac:dyDescent="0.25">
      <c r="A45" s="55">
        <v>143</v>
      </c>
      <c r="B45" s="55" t="s">
        <v>418</v>
      </c>
      <c r="C45" s="55" t="s">
        <v>419</v>
      </c>
      <c r="D45" s="55" t="s">
        <v>160</v>
      </c>
      <c r="E45" s="55" t="s">
        <v>92</v>
      </c>
      <c r="F45" s="55" t="s">
        <v>415</v>
      </c>
      <c r="G45" s="55" t="s">
        <v>72</v>
      </c>
      <c r="H45" s="56">
        <v>267</v>
      </c>
      <c r="I45" s="56">
        <v>18</v>
      </c>
      <c r="J45" s="56">
        <v>267</v>
      </c>
      <c r="K45" s="56">
        <v>-25338981</v>
      </c>
      <c r="L45" s="56">
        <v>539499050</v>
      </c>
      <c r="M45" s="56">
        <v>564838031</v>
      </c>
      <c r="N45" s="57">
        <f t="shared" si="0"/>
        <v>-4.6967610044911109E-2</v>
      </c>
      <c r="O45" s="56">
        <v>12312822</v>
      </c>
      <c r="P45" s="56"/>
      <c r="Q45" s="57">
        <f t="shared" si="1"/>
        <v>-2.3606159383247196E-2</v>
      </c>
      <c r="R45" s="56">
        <v>-16326617</v>
      </c>
      <c r="S45" s="56">
        <v>500366400</v>
      </c>
      <c r="T45" s="56">
        <v>516693017</v>
      </c>
      <c r="U45" s="57">
        <f t="shared" si="2"/>
        <v>-3.2629323231935639E-2</v>
      </c>
      <c r="V45" s="56">
        <v>12312822</v>
      </c>
      <c r="W45" s="56"/>
      <c r="X45" s="54">
        <f t="shared" si="3"/>
        <v>-7.8290572891600435E-3</v>
      </c>
    </row>
    <row r="46" spans="1:24" s="1" customFormat="1" ht="13.2" x14ac:dyDescent="0.25">
      <c r="A46" s="55">
        <v>44</v>
      </c>
      <c r="B46" s="55" t="s">
        <v>162</v>
      </c>
      <c r="C46" s="55" t="s">
        <v>128</v>
      </c>
      <c r="D46" s="55" t="s">
        <v>163</v>
      </c>
      <c r="E46" s="55" t="s">
        <v>123</v>
      </c>
      <c r="F46" s="55" t="s">
        <v>415</v>
      </c>
      <c r="G46" s="55" t="s">
        <v>72</v>
      </c>
      <c r="H46" s="56">
        <v>390</v>
      </c>
      <c r="I46" s="56">
        <v>45</v>
      </c>
      <c r="J46" s="56">
        <v>308</v>
      </c>
      <c r="K46" s="56">
        <v>-3762673</v>
      </c>
      <c r="L46" s="56">
        <v>582767136</v>
      </c>
      <c r="M46" s="56">
        <v>586529809</v>
      </c>
      <c r="N46" s="57">
        <f t="shared" si="0"/>
        <v>-6.4565634668870553E-3</v>
      </c>
      <c r="O46" s="56">
        <v>293477</v>
      </c>
      <c r="P46" s="56">
        <v>20000</v>
      </c>
      <c r="Q46" s="57">
        <f t="shared" si="1"/>
        <v>-5.9842766295723016E-3</v>
      </c>
      <c r="R46" s="56">
        <v>-3762673</v>
      </c>
      <c r="S46" s="56">
        <v>582767136</v>
      </c>
      <c r="T46" s="56">
        <v>586529809</v>
      </c>
      <c r="U46" s="57">
        <f t="shared" si="2"/>
        <v>-6.4565634668870553E-3</v>
      </c>
      <c r="V46" s="56">
        <v>293477</v>
      </c>
      <c r="W46" s="56">
        <v>20000</v>
      </c>
      <c r="X46" s="54">
        <f t="shared" si="3"/>
        <v>-5.9842766295723016E-3</v>
      </c>
    </row>
    <row r="47" spans="1:24" s="1" customFormat="1" ht="13.2" x14ac:dyDescent="0.25">
      <c r="A47" s="55">
        <v>54</v>
      </c>
      <c r="B47" s="55" t="s">
        <v>164</v>
      </c>
      <c r="C47" s="55" t="s">
        <v>165</v>
      </c>
      <c r="D47" s="55" t="s">
        <v>166</v>
      </c>
      <c r="E47" s="55" t="s">
        <v>167</v>
      </c>
      <c r="F47" s="55" t="s">
        <v>414</v>
      </c>
      <c r="G47" s="55" t="s">
        <v>65</v>
      </c>
      <c r="H47" s="56">
        <v>10</v>
      </c>
      <c r="I47" s="56">
        <v>2</v>
      </c>
      <c r="J47" s="56">
        <v>10</v>
      </c>
      <c r="K47" s="56">
        <v>-1152620</v>
      </c>
      <c r="L47" s="56">
        <v>18360696</v>
      </c>
      <c r="M47" s="56">
        <v>19513316</v>
      </c>
      <c r="N47" s="57">
        <f t="shared" si="0"/>
        <v>-6.2776487340131332E-2</v>
      </c>
      <c r="O47" s="56">
        <v>343514</v>
      </c>
      <c r="P47" s="56">
        <v>2975</v>
      </c>
      <c r="Q47" s="57">
        <f t="shared" si="1"/>
        <v>-4.3417016810653859E-2</v>
      </c>
      <c r="R47" s="56">
        <v>-1219640</v>
      </c>
      <c r="S47" s="56">
        <v>18020412</v>
      </c>
      <c r="T47" s="56">
        <v>19240052</v>
      </c>
      <c r="U47" s="57">
        <f t="shared" si="2"/>
        <v>-6.7681027492601173E-2</v>
      </c>
      <c r="V47" s="56">
        <v>343514</v>
      </c>
      <c r="W47" s="56">
        <v>2975</v>
      </c>
      <c r="X47" s="54">
        <f t="shared" si="3"/>
        <v>-4.7871081597693217E-2</v>
      </c>
    </row>
    <row r="48" spans="1:24" s="1" customFormat="1" ht="13.2" x14ac:dyDescent="0.25">
      <c r="A48" s="55">
        <v>37</v>
      </c>
      <c r="B48" s="55" t="s">
        <v>168</v>
      </c>
      <c r="C48" s="55" t="s">
        <v>67</v>
      </c>
      <c r="D48" s="55" t="s">
        <v>169</v>
      </c>
      <c r="E48" s="55" t="s">
        <v>92</v>
      </c>
      <c r="F48" s="55" t="s">
        <v>414</v>
      </c>
      <c r="G48" s="55" t="s">
        <v>65</v>
      </c>
      <c r="H48" s="56">
        <v>21</v>
      </c>
      <c r="I48" s="56">
        <v>0</v>
      </c>
      <c r="J48" s="56">
        <v>16</v>
      </c>
      <c r="K48" s="56">
        <v>400237</v>
      </c>
      <c r="L48" s="56">
        <v>30826193</v>
      </c>
      <c r="M48" s="56">
        <v>30425956</v>
      </c>
      <c r="N48" s="57">
        <f t="shared" si="0"/>
        <v>1.2983666195822495E-2</v>
      </c>
      <c r="O48" s="56">
        <v>599984</v>
      </c>
      <c r="P48" s="56"/>
      <c r="Q48" s="57">
        <f t="shared" si="1"/>
        <v>3.1827638468401677E-2</v>
      </c>
      <c r="R48" s="56">
        <v>400237</v>
      </c>
      <c r="S48" s="56">
        <v>30826193</v>
      </c>
      <c r="T48" s="56">
        <v>30425956</v>
      </c>
      <c r="U48" s="57">
        <f t="shared" si="2"/>
        <v>1.2983666195822495E-2</v>
      </c>
      <c r="V48" s="56">
        <v>599984</v>
      </c>
      <c r="W48" s="56"/>
      <c r="X48" s="54">
        <f t="shared" si="3"/>
        <v>3.1827638468401677E-2</v>
      </c>
    </row>
    <row r="49" spans="1:24" s="1" customFormat="1" ht="13.2" x14ac:dyDescent="0.25">
      <c r="A49" s="55">
        <v>39</v>
      </c>
      <c r="B49" s="55" t="s">
        <v>170</v>
      </c>
      <c r="C49" s="55" t="s">
        <v>69</v>
      </c>
      <c r="D49" s="55" t="s">
        <v>171</v>
      </c>
      <c r="E49" s="55" t="s">
        <v>172</v>
      </c>
      <c r="F49" s="55" t="s">
        <v>415</v>
      </c>
      <c r="G49" s="55" t="s">
        <v>72</v>
      </c>
      <c r="H49" s="56">
        <v>57</v>
      </c>
      <c r="I49" s="56">
        <v>16</v>
      </c>
      <c r="J49" s="56">
        <v>37</v>
      </c>
      <c r="K49" s="56">
        <v>-2251274</v>
      </c>
      <c r="L49" s="56">
        <v>79982873</v>
      </c>
      <c r="M49" s="56">
        <v>82234147</v>
      </c>
      <c r="N49" s="57">
        <f t="shared" si="0"/>
        <v>-2.8146950910353019E-2</v>
      </c>
      <c r="O49" s="56">
        <v>790416</v>
      </c>
      <c r="P49" s="56"/>
      <c r="Q49" s="57">
        <f t="shared" si="1"/>
        <v>-1.8085904611362304E-2</v>
      </c>
      <c r="R49" s="56">
        <v>-2042082</v>
      </c>
      <c r="S49" s="56">
        <v>79704290</v>
      </c>
      <c r="T49" s="56">
        <v>81746372</v>
      </c>
      <c r="U49" s="57">
        <f t="shared" si="2"/>
        <v>-2.5620728821497563E-2</v>
      </c>
      <c r="V49" s="56">
        <v>790416</v>
      </c>
      <c r="W49" s="56"/>
      <c r="X49" s="54">
        <f t="shared" si="3"/>
        <v>-1.5549668570750479E-2</v>
      </c>
    </row>
    <row r="50" spans="1:24" s="1" customFormat="1" ht="13.2" x14ac:dyDescent="0.25">
      <c r="A50" s="55">
        <v>117</v>
      </c>
      <c r="B50" s="55" t="s">
        <v>173</v>
      </c>
      <c r="C50" s="55" t="s">
        <v>125</v>
      </c>
      <c r="D50" s="55" t="s">
        <v>115</v>
      </c>
      <c r="E50" s="55" t="s">
        <v>174</v>
      </c>
      <c r="F50" s="55" t="s">
        <v>415</v>
      </c>
      <c r="G50" s="55" t="s">
        <v>72</v>
      </c>
      <c r="H50" s="56">
        <v>49</v>
      </c>
      <c r="I50" s="56">
        <v>10</v>
      </c>
      <c r="J50" s="56">
        <v>32</v>
      </c>
      <c r="K50" s="56">
        <v>2031352</v>
      </c>
      <c r="L50" s="56">
        <v>61886041</v>
      </c>
      <c r="M50" s="56">
        <v>59854689</v>
      </c>
      <c r="N50" s="57">
        <f t="shared" si="0"/>
        <v>3.2824074172073794E-2</v>
      </c>
      <c r="O50" s="56">
        <v>200480</v>
      </c>
      <c r="P50" s="56">
        <v>11280</v>
      </c>
      <c r="Q50" s="57">
        <f t="shared" si="1"/>
        <v>3.576544416138247E-2</v>
      </c>
      <c r="R50" s="56">
        <v>2031351</v>
      </c>
      <c r="S50" s="56">
        <v>61886040</v>
      </c>
      <c r="T50" s="56">
        <v>59854689</v>
      </c>
      <c r="U50" s="57">
        <f t="shared" si="2"/>
        <v>3.2824058543736198E-2</v>
      </c>
      <c r="V50" s="56">
        <v>200480</v>
      </c>
      <c r="W50" s="56">
        <v>11280</v>
      </c>
      <c r="X50" s="54">
        <f t="shared" si="3"/>
        <v>3.576542863088477E-2</v>
      </c>
    </row>
    <row r="51" spans="1:24" s="1" customFormat="1" ht="13.2" x14ac:dyDescent="0.25">
      <c r="A51" s="55">
        <v>250</v>
      </c>
      <c r="B51" s="55" t="s">
        <v>175</v>
      </c>
      <c r="C51" s="55" t="s">
        <v>77</v>
      </c>
      <c r="D51" s="55" t="s">
        <v>176</v>
      </c>
      <c r="E51" s="55" t="s">
        <v>177</v>
      </c>
      <c r="F51" s="55" t="s">
        <v>413</v>
      </c>
      <c r="G51" s="55" t="s">
        <v>72</v>
      </c>
      <c r="H51" s="56">
        <v>16</v>
      </c>
      <c r="I51" s="56">
        <v>0</v>
      </c>
      <c r="J51" s="56">
        <v>16</v>
      </c>
      <c r="K51" s="56"/>
      <c r="L51" s="56"/>
      <c r="M51" s="56"/>
      <c r="N51" s="57" t="str">
        <f t="shared" si="0"/>
        <v/>
      </c>
      <c r="O51" s="56"/>
      <c r="P51" s="56"/>
      <c r="Q51" s="57" t="str">
        <f t="shared" si="1"/>
        <v/>
      </c>
      <c r="R51" s="56">
        <v>0</v>
      </c>
      <c r="S51" s="56">
        <v>8589858</v>
      </c>
      <c r="T51" s="56">
        <v>8589858</v>
      </c>
      <c r="U51" s="57">
        <f t="shared" si="2"/>
        <v>0</v>
      </c>
      <c r="V51" s="56"/>
      <c r="W51" s="56"/>
      <c r="X51" s="54">
        <f t="shared" si="3"/>
        <v>0</v>
      </c>
    </row>
    <row r="52" spans="1:24" s="1" customFormat="1" ht="13.2" x14ac:dyDescent="0.25">
      <c r="A52" s="55">
        <v>71</v>
      </c>
      <c r="B52" s="55" t="s">
        <v>178</v>
      </c>
      <c r="C52" s="55" t="s">
        <v>165</v>
      </c>
      <c r="D52" s="55" t="s">
        <v>176</v>
      </c>
      <c r="E52" s="55" t="s">
        <v>177</v>
      </c>
      <c r="F52" s="55" t="s">
        <v>414</v>
      </c>
      <c r="G52" s="55" t="s">
        <v>72</v>
      </c>
      <c r="H52" s="56">
        <v>108</v>
      </c>
      <c r="I52" s="56">
        <v>10</v>
      </c>
      <c r="J52" s="56">
        <v>94</v>
      </c>
      <c r="K52" s="56">
        <v>-16051077</v>
      </c>
      <c r="L52" s="56">
        <v>141196228</v>
      </c>
      <c r="M52" s="56">
        <v>157247305</v>
      </c>
      <c r="N52" s="57">
        <f t="shared" si="0"/>
        <v>-0.11367921953269176</v>
      </c>
      <c r="O52" s="56">
        <v>6391436</v>
      </c>
      <c r="P52" s="56">
        <v>266796</v>
      </c>
      <c r="Q52" s="57">
        <f t="shared" si="1"/>
        <v>-6.7257904427567877E-2</v>
      </c>
      <c r="R52" s="56">
        <v>-16051927</v>
      </c>
      <c r="S52" s="56">
        <v>141195378</v>
      </c>
      <c r="T52" s="56">
        <v>157247305</v>
      </c>
      <c r="U52" s="57">
        <f t="shared" si="2"/>
        <v>-0.11368592391175864</v>
      </c>
      <c r="V52" s="56">
        <v>6391436</v>
      </c>
      <c r="W52" s="56">
        <v>265946</v>
      </c>
      <c r="X52" s="54">
        <f t="shared" si="3"/>
        <v>-6.7258291787503449E-2</v>
      </c>
    </row>
    <row r="53" spans="1:24" s="1" customFormat="1" ht="13.2" x14ac:dyDescent="0.25">
      <c r="A53" s="55">
        <v>46</v>
      </c>
      <c r="B53" s="55" t="s">
        <v>179</v>
      </c>
      <c r="C53" s="55" t="s">
        <v>62</v>
      </c>
      <c r="D53" s="55" t="s">
        <v>180</v>
      </c>
      <c r="E53" s="55" t="s">
        <v>148</v>
      </c>
      <c r="F53" s="55" t="s">
        <v>413</v>
      </c>
      <c r="G53" s="55" t="s">
        <v>65</v>
      </c>
      <c r="H53" s="56">
        <v>43</v>
      </c>
      <c r="I53" s="56">
        <v>7</v>
      </c>
      <c r="J53" s="56">
        <v>25</v>
      </c>
      <c r="K53" s="56">
        <v>1246841</v>
      </c>
      <c r="L53" s="56">
        <v>31113877</v>
      </c>
      <c r="M53" s="56">
        <v>29867036</v>
      </c>
      <c r="N53" s="57">
        <f t="shared" si="0"/>
        <v>4.0073469468301877E-2</v>
      </c>
      <c r="O53" s="56">
        <v>1223222</v>
      </c>
      <c r="P53" s="56"/>
      <c r="Q53" s="57">
        <f t="shared" si="1"/>
        <v>7.6384804957303071E-2</v>
      </c>
      <c r="R53" s="56">
        <v>439452</v>
      </c>
      <c r="S53" s="56">
        <v>25515656</v>
      </c>
      <c r="T53" s="56">
        <v>25076204</v>
      </c>
      <c r="U53" s="57">
        <f t="shared" si="2"/>
        <v>1.722283761781394E-2</v>
      </c>
      <c r="V53" s="56">
        <v>1168943</v>
      </c>
      <c r="W53" s="56">
        <v>54279</v>
      </c>
      <c r="X53" s="54">
        <f t="shared" si="3"/>
        <v>5.8240185659151185E-2</v>
      </c>
    </row>
    <row r="54" spans="1:24" s="1" customFormat="1" ht="13.2" x14ac:dyDescent="0.25">
      <c r="A54" s="55">
        <v>51</v>
      </c>
      <c r="B54" s="55" t="s">
        <v>181</v>
      </c>
      <c r="C54" s="55" t="s">
        <v>67</v>
      </c>
      <c r="D54" s="55" t="s">
        <v>182</v>
      </c>
      <c r="E54" s="55" t="s">
        <v>183</v>
      </c>
      <c r="F54" s="55" t="s">
        <v>415</v>
      </c>
      <c r="G54" s="55" t="s">
        <v>65</v>
      </c>
      <c r="H54" s="56">
        <v>49</v>
      </c>
      <c r="I54" s="56">
        <v>8</v>
      </c>
      <c r="J54" s="56">
        <v>25</v>
      </c>
      <c r="K54" s="56">
        <v>-226524</v>
      </c>
      <c r="L54" s="56">
        <v>77634166</v>
      </c>
      <c r="M54" s="56">
        <v>77860690</v>
      </c>
      <c r="N54" s="57">
        <f t="shared" si="0"/>
        <v>-2.9178390349424246E-3</v>
      </c>
      <c r="O54" s="56">
        <v>6066835</v>
      </c>
      <c r="P54" s="56"/>
      <c r="Q54" s="57">
        <f t="shared" si="1"/>
        <v>6.9775879980216726E-2</v>
      </c>
      <c r="R54" s="56">
        <v>1134108</v>
      </c>
      <c r="S54" s="56">
        <v>65739018</v>
      </c>
      <c r="T54" s="56">
        <v>64604910</v>
      </c>
      <c r="U54" s="57">
        <f t="shared" si="2"/>
        <v>1.7251672362979319E-2</v>
      </c>
      <c r="V54" s="56">
        <v>6066835</v>
      </c>
      <c r="W54" s="56"/>
      <c r="X54" s="54">
        <f t="shared" si="3"/>
        <v>0.10028351031495998</v>
      </c>
    </row>
    <row r="55" spans="1:24" s="1" customFormat="1" ht="13.2" x14ac:dyDescent="0.25">
      <c r="A55" s="55">
        <v>50</v>
      </c>
      <c r="B55" s="55" t="s">
        <v>184</v>
      </c>
      <c r="C55" s="55" t="s">
        <v>67</v>
      </c>
      <c r="D55" s="55" t="s">
        <v>185</v>
      </c>
      <c r="E55" s="55" t="s">
        <v>186</v>
      </c>
      <c r="F55" s="55" t="s">
        <v>414</v>
      </c>
      <c r="G55" s="55" t="s">
        <v>65</v>
      </c>
      <c r="H55" s="56">
        <v>34</v>
      </c>
      <c r="I55" s="56">
        <v>4</v>
      </c>
      <c r="J55" s="56">
        <v>22</v>
      </c>
      <c r="K55" s="56">
        <v>-1977496</v>
      </c>
      <c r="L55" s="56">
        <v>49110610</v>
      </c>
      <c r="M55" s="56">
        <v>51088106</v>
      </c>
      <c r="N55" s="57">
        <f t="shared" si="0"/>
        <v>-4.0266166516766948E-2</v>
      </c>
      <c r="O55" s="56">
        <v>851559</v>
      </c>
      <c r="P55" s="56"/>
      <c r="Q55" s="57">
        <f t="shared" si="1"/>
        <v>-2.2535791030209276E-2</v>
      </c>
      <c r="R55" s="56">
        <v>-6423814</v>
      </c>
      <c r="S55" s="56">
        <v>40286476</v>
      </c>
      <c r="T55" s="56">
        <v>46710290</v>
      </c>
      <c r="U55" s="57">
        <f t="shared" si="2"/>
        <v>-0.15945336097404003</v>
      </c>
      <c r="V55" s="56">
        <v>851559</v>
      </c>
      <c r="W55" s="56"/>
      <c r="X55" s="54">
        <f t="shared" si="3"/>
        <v>-0.13545262917881226</v>
      </c>
    </row>
    <row r="56" spans="1:24" s="1" customFormat="1" ht="13.2" x14ac:dyDescent="0.25">
      <c r="A56" s="55">
        <v>183</v>
      </c>
      <c r="B56" s="55" t="s">
        <v>187</v>
      </c>
      <c r="C56" s="55" t="s">
        <v>188</v>
      </c>
      <c r="D56" s="55" t="s">
        <v>189</v>
      </c>
      <c r="E56" s="55" t="s">
        <v>123</v>
      </c>
      <c r="F56" s="55" t="s">
        <v>415</v>
      </c>
      <c r="G56" s="55" t="s">
        <v>72</v>
      </c>
      <c r="H56" s="56">
        <v>92</v>
      </c>
      <c r="I56" s="56">
        <v>0</v>
      </c>
      <c r="J56" s="56">
        <v>92</v>
      </c>
      <c r="K56" s="56">
        <v>10877698</v>
      </c>
      <c r="L56" s="56">
        <v>62544057</v>
      </c>
      <c r="M56" s="56">
        <v>51666359</v>
      </c>
      <c r="N56" s="57">
        <f t="shared" si="0"/>
        <v>0.17392056930365102</v>
      </c>
      <c r="O56" s="56">
        <v>2200331</v>
      </c>
      <c r="P56" s="56">
        <v>3018199</v>
      </c>
      <c r="Q56" s="57">
        <f t="shared" si="1"/>
        <v>0.15537763674590607</v>
      </c>
      <c r="R56" s="56">
        <v>10877698</v>
      </c>
      <c r="S56" s="56">
        <v>62544057</v>
      </c>
      <c r="T56" s="56">
        <v>51666359</v>
      </c>
      <c r="U56" s="57">
        <f t="shared" si="2"/>
        <v>0.17392056930365102</v>
      </c>
      <c r="V56" s="56">
        <v>2200331</v>
      </c>
      <c r="W56" s="56"/>
      <c r="X56" s="54">
        <f t="shared" si="3"/>
        <v>0.20199478910820812</v>
      </c>
    </row>
    <row r="57" spans="1:24" s="1" customFormat="1" ht="13.2" x14ac:dyDescent="0.25">
      <c r="A57" s="55">
        <v>61</v>
      </c>
      <c r="B57" s="55" t="s">
        <v>190</v>
      </c>
      <c r="C57" s="55" t="s">
        <v>62</v>
      </c>
      <c r="D57" s="55" t="s">
        <v>191</v>
      </c>
      <c r="E57" s="55" t="s">
        <v>192</v>
      </c>
      <c r="F57" s="55" t="s">
        <v>413</v>
      </c>
      <c r="G57" s="55" t="s">
        <v>65</v>
      </c>
      <c r="H57" s="56">
        <v>15</v>
      </c>
      <c r="I57" s="56">
        <v>0</v>
      </c>
      <c r="J57" s="56">
        <v>15</v>
      </c>
      <c r="K57" s="56">
        <v>-1546717</v>
      </c>
      <c r="L57" s="56">
        <v>9772495</v>
      </c>
      <c r="M57" s="56">
        <v>11319212</v>
      </c>
      <c r="N57" s="57">
        <f t="shared" si="0"/>
        <v>-0.15827247801098901</v>
      </c>
      <c r="O57" s="56">
        <v>45763</v>
      </c>
      <c r="P57" s="56">
        <v>1407</v>
      </c>
      <c r="Q57" s="57">
        <f t="shared" si="1"/>
        <v>-0.15301706270093943</v>
      </c>
      <c r="R57" s="56">
        <v>-1304497</v>
      </c>
      <c r="S57" s="56">
        <v>5828345</v>
      </c>
      <c r="T57" s="56">
        <v>7132842</v>
      </c>
      <c r="U57" s="57">
        <f t="shared" si="2"/>
        <v>-0.22381945475087697</v>
      </c>
      <c r="V57" s="56">
        <v>45763</v>
      </c>
      <c r="W57" s="56">
        <v>1407</v>
      </c>
      <c r="X57" s="54">
        <f t="shared" si="3"/>
        <v>-0.21452465633931142</v>
      </c>
    </row>
    <row r="58" spans="1:24" s="1" customFormat="1" ht="13.2" x14ac:dyDescent="0.25">
      <c r="A58" s="55">
        <v>30</v>
      </c>
      <c r="B58" s="55" t="s">
        <v>193</v>
      </c>
      <c r="C58" s="55" t="s">
        <v>67</v>
      </c>
      <c r="D58" s="55" t="s">
        <v>194</v>
      </c>
      <c r="E58" s="55" t="s">
        <v>144</v>
      </c>
      <c r="F58" s="55" t="s">
        <v>415</v>
      </c>
      <c r="G58" s="55" t="s">
        <v>65</v>
      </c>
      <c r="H58" s="56">
        <v>16</v>
      </c>
      <c r="I58" s="56">
        <v>0</v>
      </c>
      <c r="J58" s="56">
        <v>16</v>
      </c>
      <c r="K58" s="56">
        <v>-2367891</v>
      </c>
      <c r="L58" s="56">
        <v>20868145</v>
      </c>
      <c r="M58" s="56">
        <v>23236036</v>
      </c>
      <c r="N58" s="57">
        <f t="shared" si="0"/>
        <v>-0.11346916556311067</v>
      </c>
      <c r="O58" s="56">
        <v>1993123</v>
      </c>
      <c r="P58" s="56">
        <v>778773</v>
      </c>
      <c r="Q58" s="57">
        <f t="shared" si="1"/>
        <v>-5.0458312286090171E-2</v>
      </c>
      <c r="R58" s="56">
        <v>-418455</v>
      </c>
      <c r="S58" s="56">
        <v>16065793</v>
      </c>
      <c r="T58" s="56">
        <v>16484248</v>
      </c>
      <c r="U58" s="57">
        <f t="shared" si="2"/>
        <v>-2.604633334937155E-2</v>
      </c>
      <c r="V58" s="56">
        <v>1993123</v>
      </c>
      <c r="W58" s="56"/>
      <c r="X58" s="54">
        <f t="shared" si="3"/>
        <v>8.7196152858787318E-2</v>
      </c>
    </row>
    <row r="59" spans="1:24" s="1" customFormat="1" ht="13.2" x14ac:dyDescent="0.25">
      <c r="A59" s="55">
        <v>64</v>
      </c>
      <c r="B59" s="55" t="s">
        <v>195</v>
      </c>
      <c r="C59" s="55" t="s">
        <v>128</v>
      </c>
      <c r="D59" s="55" t="s">
        <v>196</v>
      </c>
      <c r="E59" s="55" t="s">
        <v>112</v>
      </c>
      <c r="F59" s="55" t="s">
        <v>415</v>
      </c>
      <c r="G59" s="55" t="s">
        <v>72</v>
      </c>
      <c r="H59" s="56">
        <v>64</v>
      </c>
      <c r="I59" s="56">
        <v>10</v>
      </c>
      <c r="J59" s="56">
        <v>41</v>
      </c>
      <c r="K59" s="56">
        <v>4286263</v>
      </c>
      <c r="L59" s="56">
        <v>124635567</v>
      </c>
      <c r="M59" s="56">
        <v>120349304</v>
      </c>
      <c r="N59" s="57">
        <f t="shared" si="0"/>
        <v>3.4390367879499437E-2</v>
      </c>
      <c r="O59" s="56">
        <v>4585</v>
      </c>
      <c r="P59" s="56"/>
      <c r="Q59" s="57">
        <f t="shared" si="1"/>
        <v>3.4425888697568338E-2</v>
      </c>
      <c r="R59" s="56">
        <v>1531331</v>
      </c>
      <c r="S59" s="56">
        <v>117318483</v>
      </c>
      <c r="T59" s="56">
        <v>115787152</v>
      </c>
      <c r="U59" s="57">
        <f t="shared" si="2"/>
        <v>1.3052768505368417E-2</v>
      </c>
      <c r="V59" s="56">
        <v>4585</v>
      </c>
      <c r="W59" s="56"/>
      <c r="X59" s="54">
        <f t="shared" si="3"/>
        <v>1.3091338525173924E-2</v>
      </c>
    </row>
    <row r="60" spans="1:24" s="1" customFormat="1" ht="13.2" x14ac:dyDescent="0.25">
      <c r="A60" s="55">
        <v>53</v>
      </c>
      <c r="B60" s="55" t="s">
        <v>197</v>
      </c>
      <c r="C60" s="55" t="s">
        <v>198</v>
      </c>
      <c r="D60" s="55" t="s">
        <v>199</v>
      </c>
      <c r="E60" s="55" t="s">
        <v>136</v>
      </c>
      <c r="F60" s="55" t="s">
        <v>413</v>
      </c>
      <c r="G60" s="55" t="s">
        <v>65</v>
      </c>
      <c r="H60" s="56">
        <v>30</v>
      </c>
      <c r="I60" s="56">
        <v>0</v>
      </c>
      <c r="J60" s="56">
        <v>25</v>
      </c>
      <c r="K60" s="56">
        <v>965508</v>
      </c>
      <c r="L60" s="56">
        <v>29333047</v>
      </c>
      <c r="M60" s="56">
        <v>28367539</v>
      </c>
      <c r="N60" s="57">
        <f t="shared" si="0"/>
        <v>3.2915366753409558E-2</v>
      </c>
      <c r="O60" s="56">
        <v>629098</v>
      </c>
      <c r="P60" s="56">
        <v>98284</v>
      </c>
      <c r="Q60" s="57">
        <f t="shared" si="1"/>
        <v>4.994041648219779E-2</v>
      </c>
      <c r="R60" s="56">
        <v>-1082749</v>
      </c>
      <c r="S60" s="56">
        <v>21312017</v>
      </c>
      <c r="T60" s="56">
        <v>22394766</v>
      </c>
      <c r="U60" s="57">
        <f t="shared" si="2"/>
        <v>-5.0804623513579214E-2</v>
      </c>
      <c r="V60" s="56">
        <v>629098</v>
      </c>
      <c r="W60" s="56">
        <v>88534</v>
      </c>
      <c r="X60" s="54">
        <f t="shared" si="3"/>
        <v>-2.4710913734329362E-2</v>
      </c>
    </row>
    <row r="61" spans="1:24" s="1" customFormat="1" ht="13.2" x14ac:dyDescent="0.25">
      <c r="A61" s="55">
        <v>69</v>
      </c>
      <c r="B61" s="55" t="s">
        <v>200</v>
      </c>
      <c r="C61" s="55" t="s">
        <v>67</v>
      </c>
      <c r="D61" s="55" t="s">
        <v>201</v>
      </c>
      <c r="E61" s="55" t="s">
        <v>202</v>
      </c>
      <c r="F61" s="55" t="s">
        <v>414</v>
      </c>
      <c r="G61" s="55" t="s">
        <v>65</v>
      </c>
      <c r="H61" s="56">
        <v>15</v>
      </c>
      <c r="I61" s="56">
        <v>0</v>
      </c>
      <c r="J61" s="56">
        <v>15</v>
      </c>
      <c r="K61" s="56">
        <v>-656700</v>
      </c>
      <c r="L61" s="56">
        <v>16337265</v>
      </c>
      <c r="M61" s="56">
        <v>16993965</v>
      </c>
      <c r="N61" s="57">
        <f t="shared" si="0"/>
        <v>-4.0196446590050415E-2</v>
      </c>
      <c r="O61" s="56">
        <v>394199</v>
      </c>
      <c r="P61" s="56"/>
      <c r="Q61" s="57">
        <f t="shared" si="1"/>
        <v>-1.568906343162798E-2</v>
      </c>
      <c r="R61" s="56">
        <v>-1730570</v>
      </c>
      <c r="S61" s="56">
        <v>7466075</v>
      </c>
      <c r="T61" s="56">
        <v>9196645</v>
      </c>
      <c r="U61" s="57">
        <f t="shared" si="2"/>
        <v>-0.23179113523504652</v>
      </c>
      <c r="V61" s="56">
        <v>368441</v>
      </c>
      <c r="W61" s="56"/>
      <c r="X61" s="54">
        <f t="shared" si="3"/>
        <v>-0.17386255896343819</v>
      </c>
    </row>
    <row r="62" spans="1:24" s="1" customFormat="1" ht="13.2" x14ac:dyDescent="0.25">
      <c r="A62" s="55">
        <v>58</v>
      </c>
      <c r="B62" s="55" t="s">
        <v>203</v>
      </c>
      <c r="C62" s="55" t="s">
        <v>67</v>
      </c>
      <c r="D62" s="55" t="s">
        <v>204</v>
      </c>
      <c r="E62" s="55" t="s">
        <v>205</v>
      </c>
      <c r="F62" s="55" t="s">
        <v>413</v>
      </c>
      <c r="G62" s="55" t="s">
        <v>65</v>
      </c>
      <c r="H62" s="56">
        <v>24</v>
      </c>
      <c r="I62" s="56">
        <v>0</v>
      </c>
      <c r="J62" s="56">
        <v>10</v>
      </c>
      <c r="K62" s="56">
        <v>2967812</v>
      </c>
      <c r="L62" s="56">
        <v>19067359</v>
      </c>
      <c r="M62" s="56">
        <v>16099547</v>
      </c>
      <c r="N62" s="57">
        <f t="shared" si="0"/>
        <v>0.15564882373064881</v>
      </c>
      <c r="O62" s="56">
        <v>322378</v>
      </c>
      <c r="P62" s="56"/>
      <c r="Q62" s="57">
        <f t="shared" si="1"/>
        <v>0.16968719070299923</v>
      </c>
      <c r="R62" s="56">
        <v>3741187</v>
      </c>
      <c r="S62" s="56">
        <v>13351143</v>
      </c>
      <c r="T62" s="56">
        <v>9609956</v>
      </c>
      <c r="U62" s="57">
        <f t="shared" si="2"/>
        <v>0.28021473517286122</v>
      </c>
      <c r="V62" s="56">
        <v>322378</v>
      </c>
      <c r="W62" s="56"/>
      <c r="X62" s="54">
        <f t="shared" si="3"/>
        <v>0.29718497525253373</v>
      </c>
    </row>
    <row r="63" spans="1:24" s="1" customFormat="1" ht="13.2" x14ac:dyDescent="0.25">
      <c r="A63" s="55">
        <v>85</v>
      </c>
      <c r="B63" s="55" t="s">
        <v>206</v>
      </c>
      <c r="C63" s="55" t="s">
        <v>128</v>
      </c>
      <c r="D63" s="55" t="s">
        <v>207</v>
      </c>
      <c r="E63" s="55" t="s">
        <v>92</v>
      </c>
      <c r="F63" s="55" t="s">
        <v>415</v>
      </c>
      <c r="G63" s="55" t="s">
        <v>72</v>
      </c>
      <c r="H63" s="56">
        <v>175</v>
      </c>
      <c r="I63" s="56">
        <v>16</v>
      </c>
      <c r="J63" s="56">
        <v>73</v>
      </c>
      <c r="K63" s="56">
        <v>-2641472</v>
      </c>
      <c r="L63" s="56">
        <v>132513620</v>
      </c>
      <c r="M63" s="56">
        <v>135155092</v>
      </c>
      <c r="N63" s="57">
        <f t="shared" si="0"/>
        <v>-1.9933588713371499E-2</v>
      </c>
      <c r="O63" s="56">
        <v>454440</v>
      </c>
      <c r="P63" s="56">
        <v>9122</v>
      </c>
      <c r="Q63" s="57">
        <f t="shared" si="1"/>
        <v>-1.6516402510497633E-2</v>
      </c>
      <c r="R63" s="56">
        <v>-1378965</v>
      </c>
      <c r="S63" s="56">
        <v>128101498</v>
      </c>
      <c r="T63" s="56">
        <v>129480463</v>
      </c>
      <c r="U63" s="57">
        <f t="shared" si="2"/>
        <v>-1.0764628216915933E-2</v>
      </c>
      <c r="V63" s="56">
        <v>453972</v>
      </c>
      <c r="W63" s="56">
        <v>9122</v>
      </c>
      <c r="X63" s="54">
        <f t="shared" si="3"/>
        <v>-7.2662407908430501E-3</v>
      </c>
    </row>
    <row r="64" spans="1:24" s="1" customFormat="1" ht="13.2" x14ac:dyDescent="0.25">
      <c r="A64" s="55">
        <v>62</v>
      </c>
      <c r="B64" s="55" t="s">
        <v>208</v>
      </c>
      <c r="C64" s="55" t="s">
        <v>209</v>
      </c>
      <c r="D64" s="55" t="s">
        <v>210</v>
      </c>
      <c r="E64" s="55" t="s">
        <v>183</v>
      </c>
      <c r="F64" s="55" t="s">
        <v>415</v>
      </c>
      <c r="G64" s="55" t="s">
        <v>72</v>
      </c>
      <c r="H64" s="56">
        <v>66</v>
      </c>
      <c r="I64" s="56">
        <v>6</v>
      </c>
      <c r="J64" s="56">
        <v>36</v>
      </c>
      <c r="K64" s="56">
        <v>1125388</v>
      </c>
      <c r="L64" s="56">
        <v>100113031</v>
      </c>
      <c r="M64" s="56">
        <v>98987643</v>
      </c>
      <c r="N64" s="57">
        <f t="shared" si="0"/>
        <v>1.1241173988628913E-2</v>
      </c>
      <c r="O64" s="56">
        <v>6488018</v>
      </c>
      <c r="P64" s="56"/>
      <c r="Q64" s="57">
        <f t="shared" si="1"/>
        <v>7.1419616142801748E-2</v>
      </c>
      <c r="R64" s="56">
        <v>1125388</v>
      </c>
      <c r="S64" s="56">
        <v>100113031</v>
      </c>
      <c r="T64" s="56">
        <v>98987643</v>
      </c>
      <c r="U64" s="57">
        <f t="shared" si="2"/>
        <v>1.1241173988628913E-2</v>
      </c>
      <c r="V64" s="56">
        <v>6488018</v>
      </c>
      <c r="W64" s="56"/>
      <c r="X64" s="54">
        <f t="shared" si="3"/>
        <v>7.1419616142801748E-2</v>
      </c>
    </row>
    <row r="65" spans="1:24" s="1" customFormat="1" ht="13.2" x14ac:dyDescent="0.25">
      <c r="A65" s="55">
        <v>45</v>
      </c>
      <c r="B65" s="55" t="s">
        <v>211</v>
      </c>
      <c r="C65" s="55" t="s">
        <v>67</v>
      </c>
      <c r="D65" s="55" t="s">
        <v>212</v>
      </c>
      <c r="E65" s="55" t="s">
        <v>213</v>
      </c>
      <c r="F65" s="55" t="s">
        <v>415</v>
      </c>
      <c r="G65" s="55" t="s">
        <v>65</v>
      </c>
      <c r="H65" s="56">
        <v>25</v>
      </c>
      <c r="I65" s="56">
        <v>5</v>
      </c>
      <c r="J65" s="56">
        <v>18</v>
      </c>
      <c r="K65" s="56"/>
      <c r="L65" s="56"/>
      <c r="M65" s="56"/>
      <c r="N65" s="57" t="str">
        <f t="shared" si="0"/>
        <v/>
      </c>
      <c r="O65" s="56"/>
      <c r="P65" s="56"/>
      <c r="Q65" s="57" t="str">
        <f t="shared" si="1"/>
        <v/>
      </c>
      <c r="R65" s="56">
        <v>247406</v>
      </c>
      <c r="S65" s="56">
        <v>33826653</v>
      </c>
      <c r="T65" s="56">
        <v>33579247</v>
      </c>
      <c r="U65" s="57">
        <f t="shared" si="2"/>
        <v>7.3139367350355351E-3</v>
      </c>
      <c r="V65" s="56">
        <v>947982</v>
      </c>
      <c r="W65" s="56"/>
      <c r="X65" s="54">
        <f t="shared" si="3"/>
        <v>3.4375285319313921E-2</v>
      </c>
    </row>
    <row r="66" spans="1:24" s="1" customFormat="1" ht="13.2" x14ac:dyDescent="0.25">
      <c r="A66" s="55">
        <v>65</v>
      </c>
      <c r="B66" s="55" t="s">
        <v>214</v>
      </c>
      <c r="C66" s="55" t="s">
        <v>94</v>
      </c>
      <c r="D66" s="55" t="s">
        <v>215</v>
      </c>
      <c r="E66" s="55" t="s">
        <v>215</v>
      </c>
      <c r="F66" s="55" t="s">
        <v>415</v>
      </c>
      <c r="G66" s="55" t="s">
        <v>65</v>
      </c>
      <c r="H66" s="56">
        <v>20</v>
      </c>
      <c r="I66" s="56">
        <v>0</v>
      </c>
      <c r="J66" s="56">
        <v>14</v>
      </c>
      <c r="K66" s="56">
        <v>3181960</v>
      </c>
      <c r="L66" s="56">
        <v>16190096</v>
      </c>
      <c r="M66" s="56">
        <v>13008136</v>
      </c>
      <c r="N66" s="57">
        <f t="shared" si="0"/>
        <v>0.19653743869091325</v>
      </c>
      <c r="O66" s="56"/>
      <c r="P66" s="56"/>
      <c r="Q66" s="57">
        <f t="shared" si="1"/>
        <v>0.19653743869091325</v>
      </c>
      <c r="R66" s="56">
        <v>4770583</v>
      </c>
      <c r="S66" s="56">
        <v>13349376</v>
      </c>
      <c r="T66" s="56">
        <v>8578793</v>
      </c>
      <c r="U66" s="57">
        <f t="shared" si="2"/>
        <v>0.35736374494208567</v>
      </c>
      <c r="V66" s="56"/>
      <c r="W66" s="56"/>
      <c r="X66" s="54">
        <f t="shared" si="3"/>
        <v>0.35736374494208567</v>
      </c>
    </row>
    <row r="67" spans="1:24" s="1" customFormat="1" ht="13.2" x14ac:dyDescent="0.25">
      <c r="A67" s="55">
        <v>70</v>
      </c>
      <c r="B67" s="55" t="s">
        <v>216</v>
      </c>
      <c r="C67" s="55" t="s">
        <v>69</v>
      </c>
      <c r="D67" s="55" t="s">
        <v>217</v>
      </c>
      <c r="E67" s="55" t="s">
        <v>139</v>
      </c>
      <c r="F67" s="55" t="s">
        <v>415</v>
      </c>
      <c r="G67" s="55" t="s">
        <v>65</v>
      </c>
      <c r="H67" s="56">
        <v>18</v>
      </c>
      <c r="I67" s="56">
        <v>2</v>
      </c>
      <c r="J67" s="56">
        <v>18</v>
      </c>
      <c r="K67" s="56">
        <v>-1289669</v>
      </c>
      <c r="L67" s="56">
        <v>36063004</v>
      </c>
      <c r="M67" s="56">
        <v>37352673</v>
      </c>
      <c r="N67" s="57">
        <f t="shared" si="0"/>
        <v>-3.5761552199034777E-2</v>
      </c>
      <c r="O67" s="56">
        <v>755139</v>
      </c>
      <c r="P67" s="56"/>
      <c r="Q67" s="57">
        <f t="shared" si="1"/>
        <v>-1.4518114072184465E-2</v>
      </c>
      <c r="R67" s="56">
        <v>928082</v>
      </c>
      <c r="S67" s="56">
        <v>28334253</v>
      </c>
      <c r="T67" s="56">
        <v>27406171</v>
      </c>
      <c r="U67" s="57">
        <f t="shared" si="2"/>
        <v>3.2754772112749894E-2</v>
      </c>
      <c r="V67" s="56">
        <v>755139</v>
      </c>
      <c r="W67" s="56"/>
      <c r="X67" s="54">
        <f t="shared" si="3"/>
        <v>5.7863739469013312E-2</v>
      </c>
    </row>
    <row r="68" spans="1:24" s="1" customFormat="1" ht="13.2" x14ac:dyDescent="0.25">
      <c r="A68" s="55">
        <v>92</v>
      </c>
      <c r="B68" s="55" t="s">
        <v>218</v>
      </c>
      <c r="C68" s="55" t="s">
        <v>87</v>
      </c>
      <c r="D68" s="55" t="s">
        <v>219</v>
      </c>
      <c r="E68" s="55" t="s">
        <v>219</v>
      </c>
      <c r="F68" s="55" t="s">
        <v>415</v>
      </c>
      <c r="G68" s="55" t="s">
        <v>65</v>
      </c>
      <c r="H68" s="56">
        <v>15</v>
      </c>
      <c r="I68" s="56">
        <v>0</v>
      </c>
      <c r="J68" s="56">
        <v>9</v>
      </c>
      <c r="K68" s="56">
        <v>923179</v>
      </c>
      <c r="L68" s="56">
        <v>12600049</v>
      </c>
      <c r="M68" s="56">
        <v>11676870</v>
      </c>
      <c r="N68" s="57">
        <f t="shared" si="0"/>
        <v>7.3267889672492537E-2</v>
      </c>
      <c r="O68" s="56">
        <v>65331</v>
      </c>
      <c r="P68" s="56">
        <v>767758</v>
      </c>
      <c r="Q68" s="57">
        <f t="shared" si="1"/>
        <v>1.7429559950037029E-2</v>
      </c>
      <c r="R68" s="56">
        <v>1475261</v>
      </c>
      <c r="S68" s="56">
        <v>11552100</v>
      </c>
      <c r="T68" s="56">
        <v>10076839</v>
      </c>
      <c r="U68" s="57">
        <f t="shared" si="2"/>
        <v>0.12770500601622217</v>
      </c>
      <c r="V68" s="56">
        <v>64329</v>
      </c>
      <c r="W68" s="56"/>
      <c r="X68" s="54">
        <f t="shared" si="3"/>
        <v>0.13253556665305663</v>
      </c>
    </row>
    <row r="69" spans="1:24" s="1" customFormat="1" ht="13.2" x14ac:dyDescent="0.25">
      <c r="A69" s="55">
        <v>80</v>
      </c>
      <c r="B69" s="55" t="s">
        <v>220</v>
      </c>
      <c r="C69" s="55" t="s">
        <v>67</v>
      </c>
      <c r="D69" s="55" t="s">
        <v>221</v>
      </c>
      <c r="E69" s="55" t="s">
        <v>222</v>
      </c>
      <c r="F69" s="55" t="s">
        <v>415</v>
      </c>
      <c r="G69" s="55" t="s">
        <v>65</v>
      </c>
      <c r="H69" s="56">
        <v>25</v>
      </c>
      <c r="I69" s="56">
        <v>4</v>
      </c>
      <c r="J69" s="56">
        <v>25</v>
      </c>
      <c r="K69" s="56">
        <v>613281</v>
      </c>
      <c r="L69" s="56">
        <v>50072134</v>
      </c>
      <c r="M69" s="56">
        <v>49458853</v>
      </c>
      <c r="N69" s="57">
        <f t="shared" si="0"/>
        <v>1.2247950127310331E-2</v>
      </c>
      <c r="O69" s="56">
        <v>1999853</v>
      </c>
      <c r="P69" s="56"/>
      <c r="Q69" s="57">
        <f t="shared" si="1"/>
        <v>5.0183105169387912E-2</v>
      </c>
      <c r="R69" s="56">
        <v>2958227</v>
      </c>
      <c r="S69" s="56">
        <v>41831969</v>
      </c>
      <c r="T69" s="56">
        <v>38873742</v>
      </c>
      <c r="U69" s="57">
        <f t="shared" si="2"/>
        <v>7.0716895970161009E-2</v>
      </c>
      <c r="V69" s="56">
        <v>2017833</v>
      </c>
      <c r="W69" s="56">
        <v>29066</v>
      </c>
      <c r="X69" s="54">
        <f t="shared" si="3"/>
        <v>0.11281679219440945</v>
      </c>
    </row>
    <row r="70" spans="1:24" s="1" customFormat="1" ht="13.2" x14ac:dyDescent="0.25">
      <c r="A70" s="55">
        <v>136</v>
      </c>
      <c r="B70" s="55" t="s">
        <v>223</v>
      </c>
      <c r="C70" s="55" t="s">
        <v>98</v>
      </c>
      <c r="D70" s="55" t="s">
        <v>224</v>
      </c>
      <c r="E70" s="55" t="s">
        <v>225</v>
      </c>
      <c r="F70" s="55" t="s">
        <v>413</v>
      </c>
      <c r="G70" s="55" t="s">
        <v>65</v>
      </c>
      <c r="H70" s="56">
        <v>49</v>
      </c>
      <c r="I70" s="56">
        <v>10</v>
      </c>
      <c r="J70" s="56">
        <v>25</v>
      </c>
      <c r="K70" s="56">
        <v>-6071083</v>
      </c>
      <c r="L70" s="56">
        <v>73792027</v>
      </c>
      <c r="M70" s="56">
        <v>79863110</v>
      </c>
      <c r="N70" s="57">
        <f t="shared" si="0"/>
        <v>-8.2272885660126943E-2</v>
      </c>
      <c r="O70" s="56">
        <v>628030</v>
      </c>
      <c r="P70" s="56">
        <v>9190</v>
      </c>
      <c r="Q70" s="57">
        <f t="shared" si="1"/>
        <v>-7.3263085514702037E-2</v>
      </c>
      <c r="R70" s="56">
        <v>-5269508</v>
      </c>
      <c r="S70" s="56">
        <v>70673914</v>
      </c>
      <c r="T70" s="56">
        <v>75943422</v>
      </c>
      <c r="U70" s="57">
        <f t="shared" si="2"/>
        <v>-7.4560862725106744E-2</v>
      </c>
      <c r="V70" s="56">
        <v>527190</v>
      </c>
      <c r="W70" s="56">
        <v>9190</v>
      </c>
      <c r="X70" s="54">
        <f t="shared" si="3"/>
        <v>-6.6733628175203577E-2</v>
      </c>
    </row>
    <row r="71" spans="1:24" s="1" customFormat="1" ht="13.2" x14ac:dyDescent="0.25">
      <c r="A71" s="55">
        <v>76</v>
      </c>
      <c r="B71" s="55" t="s">
        <v>226</v>
      </c>
      <c r="C71" s="55" t="s">
        <v>108</v>
      </c>
      <c r="D71" s="55" t="s">
        <v>227</v>
      </c>
      <c r="E71" s="55" t="s">
        <v>228</v>
      </c>
      <c r="F71" s="55" t="s">
        <v>413</v>
      </c>
      <c r="G71" s="55" t="s">
        <v>65</v>
      </c>
      <c r="H71" s="56">
        <v>34</v>
      </c>
      <c r="I71" s="56">
        <v>10</v>
      </c>
      <c r="J71" s="56">
        <v>14</v>
      </c>
      <c r="K71" s="56">
        <v>398530</v>
      </c>
      <c r="L71" s="56">
        <v>39561431</v>
      </c>
      <c r="M71" s="56">
        <v>39162901</v>
      </c>
      <c r="N71" s="57">
        <f t="shared" si="0"/>
        <v>1.0073700316856588E-2</v>
      </c>
      <c r="O71" s="56">
        <v>6891681</v>
      </c>
      <c r="P71" s="56">
        <v>6568916</v>
      </c>
      <c r="Q71" s="57">
        <f t="shared" si="1"/>
        <v>1.5527377369249234E-2</v>
      </c>
      <c r="R71" s="56">
        <v>3313847</v>
      </c>
      <c r="S71" s="56">
        <v>31069513</v>
      </c>
      <c r="T71" s="56">
        <v>27755666</v>
      </c>
      <c r="U71" s="57">
        <f t="shared" si="2"/>
        <v>0.10665912272265098</v>
      </c>
      <c r="V71" s="56">
        <v>5091173</v>
      </c>
      <c r="W71" s="56">
        <v>4852683</v>
      </c>
      <c r="X71" s="54">
        <f t="shared" si="3"/>
        <v>9.8237544497911347E-2</v>
      </c>
    </row>
    <row r="72" spans="1:24" s="1" customFormat="1" ht="13.2" x14ac:dyDescent="0.25">
      <c r="A72" s="55">
        <v>21</v>
      </c>
      <c r="B72" s="55" t="s">
        <v>229</v>
      </c>
      <c r="C72" s="55" t="s">
        <v>94</v>
      </c>
      <c r="D72" s="55" t="s">
        <v>230</v>
      </c>
      <c r="E72" s="55" t="s">
        <v>231</v>
      </c>
      <c r="F72" s="55" t="s">
        <v>415</v>
      </c>
      <c r="G72" s="55" t="s">
        <v>65</v>
      </c>
      <c r="H72" s="56">
        <v>28</v>
      </c>
      <c r="I72" s="56">
        <v>5</v>
      </c>
      <c r="J72" s="56">
        <v>25</v>
      </c>
      <c r="K72" s="56">
        <v>4011951</v>
      </c>
      <c r="L72" s="56">
        <v>32976351</v>
      </c>
      <c r="M72" s="56">
        <v>28964400</v>
      </c>
      <c r="N72" s="57">
        <f t="shared" si="0"/>
        <v>0.12166145975338509</v>
      </c>
      <c r="O72" s="56">
        <v>284106</v>
      </c>
      <c r="P72" s="56">
        <v>14852</v>
      </c>
      <c r="Q72" s="57">
        <f t="shared" si="1"/>
        <v>0.12871756392282885</v>
      </c>
      <c r="R72" s="56">
        <v>3337722</v>
      </c>
      <c r="S72" s="56">
        <v>29822347</v>
      </c>
      <c r="T72" s="56">
        <v>26484625</v>
      </c>
      <c r="U72" s="57">
        <f t="shared" si="2"/>
        <v>0.11192016510303499</v>
      </c>
      <c r="V72" s="56">
        <v>284106</v>
      </c>
      <c r="W72" s="56">
        <v>14852</v>
      </c>
      <c r="X72" s="54">
        <f t="shared" si="3"/>
        <v>0.11980740474475687</v>
      </c>
    </row>
    <row r="73" spans="1:24" s="1" customFormat="1" ht="13.2" x14ac:dyDescent="0.25">
      <c r="A73" s="55">
        <v>77</v>
      </c>
      <c r="B73" s="55" t="s">
        <v>232</v>
      </c>
      <c r="C73" s="55" t="s">
        <v>67</v>
      </c>
      <c r="D73" s="55" t="s">
        <v>233</v>
      </c>
      <c r="E73" s="55" t="s">
        <v>234</v>
      </c>
      <c r="F73" s="55" t="s">
        <v>420</v>
      </c>
      <c r="G73" s="55" t="s">
        <v>65</v>
      </c>
      <c r="H73" s="56">
        <v>25</v>
      </c>
      <c r="I73" s="56">
        <v>2</v>
      </c>
      <c r="J73" s="56">
        <v>25</v>
      </c>
      <c r="K73" s="56">
        <v>-2484236</v>
      </c>
      <c r="L73" s="56">
        <v>18241785</v>
      </c>
      <c r="M73" s="56">
        <v>20726021</v>
      </c>
      <c r="N73" s="57">
        <f t="shared" si="0"/>
        <v>-0.1361838219231287</v>
      </c>
      <c r="O73" s="56">
        <v>528027</v>
      </c>
      <c r="P73" s="56"/>
      <c r="Q73" s="57">
        <f t="shared" si="1"/>
        <v>-0.10422102256538318</v>
      </c>
      <c r="R73" s="56">
        <v>-1438018</v>
      </c>
      <c r="S73" s="56">
        <v>16576250</v>
      </c>
      <c r="T73" s="56">
        <v>18014268</v>
      </c>
      <c r="U73" s="57">
        <f t="shared" si="2"/>
        <v>-8.6751708015986723E-2</v>
      </c>
      <c r="V73" s="56">
        <v>528027</v>
      </c>
      <c r="W73" s="56"/>
      <c r="X73" s="54">
        <f t="shared" si="3"/>
        <v>-5.3202541095423092E-2</v>
      </c>
    </row>
    <row r="74" spans="1:24" s="1" customFormat="1" ht="13.2" x14ac:dyDescent="0.25">
      <c r="A74" s="55">
        <v>78</v>
      </c>
      <c r="B74" s="55" t="s">
        <v>235</v>
      </c>
      <c r="C74" s="55" t="s">
        <v>67</v>
      </c>
      <c r="D74" s="55" t="s">
        <v>236</v>
      </c>
      <c r="E74" s="55" t="s">
        <v>153</v>
      </c>
      <c r="F74" s="55" t="s">
        <v>414</v>
      </c>
      <c r="G74" s="55" t="s">
        <v>65</v>
      </c>
      <c r="H74" s="56">
        <v>12</v>
      </c>
      <c r="I74" s="56">
        <v>2</v>
      </c>
      <c r="J74" s="56">
        <v>12</v>
      </c>
      <c r="K74" s="56">
        <v>-714683</v>
      </c>
      <c r="L74" s="56">
        <v>20190523</v>
      </c>
      <c r="M74" s="56">
        <v>20905206</v>
      </c>
      <c r="N74" s="57">
        <f t="shared" ref="N74:N137" si="4">IF(ISERROR((L74-M74)/ L74),"",((L74-M74)/ L74))</f>
        <v>-3.5396953313195506E-2</v>
      </c>
      <c r="O74" s="56">
        <v>1492615</v>
      </c>
      <c r="P74" s="56">
        <v>806</v>
      </c>
      <c r="Q74" s="57">
        <f t="shared" ref="Q74:Q137" si="5">IF(ISERROR(((L74+O74)-(M74+P74)) / (L74+O74)),"",(((L74+O74)-(M74+P74)) / (L74+O74)))</f>
        <v>3.5840107644935892E-2</v>
      </c>
      <c r="R74" s="56">
        <v>-627370</v>
      </c>
      <c r="S74" s="56">
        <v>12168279</v>
      </c>
      <c r="T74" s="56">
        <v>12795649</v>
      </c>
      <c r="U74" s="57">
        <f t="shared" ref="U74:U137" si="6">IF(ISERROR((S74-T74)/S74),"",((S74-T74)/S74))</f>
        <v>-5.1557825063018363E-2</v>
      </c>
      <c r="V74" s="56">
        <v>455088</v>
      </c>
      <c r="W74" s="56"/>
      <c r="X74" s="54">
        <f t="shared" ref="X74:X137" si="7">IF(ISERROR(((S74+V74)-(T74+W74))/(S74+V74)),"",(((S74+V74)-(T74+W74))/(S74+V74)))</f>
        <v>-1.3647864313855408E-2</v>
      </c>
    </row>
    <row r="75" spans="1:24" s="1" customFormat="1" ht="13.2" x14ac:dyDescent="0.25">
      <c r="A75" s="55">
        <v>79</v>
      </c>
      <c r="B75" s="55" t="s">
        <v>237</v>
      </c>
      <c r="C75" s="55" t="s">
        <v>94</v>
      </c>
      <c r="D75" s="55" t="s">
        <v>238</v>
      </c>
      <c r="E75" s="55" t="s">
        <v>238</v>
      </c>
      <c r="F75" s="55" t="s">
        <v>415</v>
      </c>
      <c r="G75" s="55" t="s">
        <v>65</v>
      </c>
      <c r="H75" s="56">
        <v>18</v>
      </c>
      <c r="I75" s="56">
        <v>0</v>
      </c>
      <c r="J75" s="56">
        <v>10</v>
      </c>
      <c r="K75" s="56">
        <v>-1860276</v>
      </c>
      <c r="L75" s="56">
        <v>12117834</v>
      </c>
      <c r="M75" s="56">
        <v>13978110</v>
      </c>
      <c r="N75" s="57">
        <f t="shared" si="4"/>
        <v>-0.15351555401732686</v>
      </c>
      <c r="O75" s="56">
        <v>402</v>
      </c>
      <c r="P75" s="56">
        <v>-13966</v>
      </c>
      <c r="Q75" s="57">
        <f t="shared" si="5"/>
        <v>-0.15232481031067557</v>
      </c>
      <c r="R75" s="56">
        <v>-2662594</v>
      </c>
      <c r="S75" s="56">
        <v>6297582</v>
      </c>
      <c r="T75" s="56">
        <v>8960176</v>
      </c>
      <c r="U75" s="57">
        <f t="shared" si="6"/>
        <v>-0.42279624147807843</v>
      </c>
      <c r="V75" s="56">
        <v>402</v>
      </c>
      <c r="W75" s="56">
        <v>-13966</v>
      </c>
      <c r="X75" s="54">
        <f t="shared" si="7"/>
        <v>-0.4204878894579599</v>
      </c>
    </row>
    <row r="76" spans="1:24" s="1" customFormat="1" ht="13.2" x14ac:dyDescent="0.25">
      <c r="A76" s="55">
        <v>63</v>
      </c>
      <c r="B76" s="55" t="s">
        <v>239</v>
      </c>
      <c r="C76" s="55" t="s">
        <v>69</v>
      </c>
      <c r="D76" s="55" t="s">
        <v>240</v>
      </c>
      <c r="E76" s="55" t="s">
        <v>114</v>
      </c>
      <c r="F76" s="55" t="s">
        <v>415</v>
      </c>
      <c r="G76" s="55" t="s">
        <v>72</v>
      </c>
      <c r="H76" s="56">
        <v>272</v>
      </c>
      <c r="I76" s="56">
        <v>26</v>
      </c>
      <c r="J76" s="56">
        <v>161</v>
      </c>
      <c r="K76" s="56">
        <v>-5413294</v>
      </c>
      <c r="L76" s="56">
        <v>522799775</v>
      </c>
      <c r="M76" s="56">
        <v>528213069</v>
      </c>
      <c r="N76" s="57">
        <f t="shared" si="4"/>
        <v>-1.0354430623081274E-2</v>
      </c>
      <c r="O76" s="56">
        <v>59814</v>
      </c>
      <c r="P76" s="56"/>
      <c r="Q76" s="57">
        <f t="shared" si="5"/>
        <v>-1.0238848273278965E-2</v>
      </c>
      <c r="R76" s="56">
        <v>-15153535</v>
      </c>
      <c r="S76" s="56">
        <v>417306219</v>
      </c>
      <c r="T76" s="56">
        <v>432459754</v>
      </c>
      <c r="U76" s="57">
        <f t="shared" si="6"/>
        <v>-3.6312746635582732E-2</v>
      </c>
      <c r="V76" s="56">
        <v>59814</v>
      </c>
      <c r="W76" s="56"/>
      <c r="X76" s="54">
        <f t="shared" si="7"/>
        <v>-3.616422949301195E-2</v>
      </c>
    </row>
    <row r="77" spans="1:24" s="1" customFormat="1" ht="13.2" x14ac:dyDescent="0.25">
      <c r="A77" s="55">
        <v>191</v>
      </c>
      <c r="B77" s="55" t="s">
        <v>241</v>
      </c>
      <c r="C77" s="55" t="s">
        <v>242</v>
      </c>
      <c r="D77" s="55" t="s">
        <v>243</v>
      </c>
      <c r="E77" s="55" t="s">
        <v>123</v>
      </c>
      <c r="F77" s="55" t="s">
        <v>415</v>
      </c>
      <c r="G77" s="55" t="s">
        <v>72</v>
      </c>
      <c r="H77" s="56">
        <v>130</v>
      </c>
      <c r="I77" s="56">
        <v>104</v>
      </c>
      <c r="J77" s="56">
        <v>108</v>
      </c>
      <c r="K77" s="56">
        <v>36066491</v>
      </c>
      <c r="L77" s="56">
        <v>261948339</v>
      </c>
      <c r="M77" s="56">
        <v>225881848</v>
      </c>
      <c r="N77" s="57">
        <f t="shared" si="4"/>
        <v>0.1376855113404632</v>
      </c>
      <c r="O77" s="56">
        <v>2533307</v>
      </c>
      <c r="P77" s="56"/>
      <c r="Q77" s="57">
        <f t="shared" si="5"/>
        <v>0.14594509140343145</v>
      </c>
      <c r="R77" s="56">
        <v>36066492</v>
      </c>
      <c r="S77" s="56">
        <v>261948339</v>
      </c>
      <c r="T77" s="56">
        <v>225881847</v>
      </c>
      <c r="U77" s="57">
        <f t="shared" si="6"/>
        <v>0.13768551515800984</v>
      </c>
      <c r="V77" s="56">
        <v>2533307</v>
      </c>
      <c r="W77" s="56"/>
      <c r="X77" s="54">
        <f t="shared" si="7"/>
        <v>0.14594509518441215</v>
      </c>
    </row>
    <row r="78" spans="1:24" s="1" customFormat="1" ht="13.2" x14ac:dyDescent="0.25">
      <c r="A78" s="55">
        <v>180</v>
      </c>
      <c r="B78" s="55" t="s">
        <v>244</v>
      </c>
      <c r="C78" s="55" t="s">
        <v>128</v>
      </c>
      <c r="D78" s="55" t="s">
        <v>245</v>
      </c>
      <c r="E78" s="55" t="s">
        <v>246</v>
      </c>
      <c r="F78" s="55" t="s">
        <v>415</v>
      </c>
      <c r="G78" s="55" t="s">
        <v>72</v>
      </c>
      <c r="H78" s="56">
        <v>184</v>
      </c>
      <c r="I78" s="56">
        <v>50</v>
      </c>
      <c r="J78" s="56">
        <v>177</v>
      </c>
      <c r="K78" s="56">
        <v>-2125943</v>
      </c>
      <c r="L78" s="56">
        <v>437752412</v>
      </c>
      <c r="M78" s="56">
        <v>439878355</v>
      </c>
      <c r="N78" s="57">
        <f t="shared" si="4"/>
        <v>-4.8564963703729407E-3</v>
      </c>
      <c r="O78" s="56">
        <v>400301</v>
      </c>
      <c r="P78" s="56"/>
      <c r="Q78" s="57">
        <f t="shared" si="5"/>
        <v>-3.9384487389902342E-3</v>
      </c>
      <c r="R78" s="56">
        <v>-2125943</v>
      </c>
      <c r="S78" s="56">
        <v>437752412</v>
      </c>
      <c r="T78" s="56">
        <v>439878355</v>
      </c>
      <c r="U78" s="57">
        <f t="shared" si="6"/>
        <v>-4.8564963703729407E-3</v>
      </c>
      <c r="V78" s="56">
        <v>400301</v>
      </c>
      <c r="W78" s="56"/>
      <c r="X78" s="54">
        <f t="shared" si="7"/>
        <v>-3.9384487389902342E-3</v>
      </c>
    </row>
    <row r="79" spans="1:24" s="1" customFormat="1" ht="13.2" x14ac:dyDescent="0.25">
      <c r="A79" s="55">
        <v>172</v>
      </c>
      <c r="B79" s="55" t="s">
        <v>247</v>
      </c>
      <c r="C79" s="55" t="s">
        <v>198</v>
      </c>
      <c r="D79" s="55" t="s">
        <v>248</v>
      </c>
      <c r="E79" s="55" t="s">
        <v>249</v>
      </c>
      <c r="F79" s="55" t="s">
        <v>413</v>
      </c>
      <c r="G79" s="55" t="s">
        <v>65</v>
      </c>
      <c r="H79" s="56">
        <v>49</v>
      </c>
      <c r="I79" s="56">
        <v>8</v>
      </c>
      <c r="J79" s="56">
        <v>35</v>
      </c>
      <c r="K79" s="56">
        <v>3178805</v>
      </c>
      <c r="L79" s="56">
        <v>138018185</v>
      </c>
      <c r="M79" s="56">
        <v>134839380</v>
      </c>
      <c r="N79" s="57">
        <f t="shared" si="4"/>
        <v>2.3031783818922121E-2</v>
      </c>
      <c r="O79" s="56">
        <v>1459280</v>
      </c>
      <c r="P79" s="56">
        <v>198353</v>
      </c>
      <c r="Q79" s="57">
        <f t="shared" si="5"/>
        <v>3.1831177889560872E-2</v>
      </c>
      <c r="R79" s="56">
        <v>6457957</v>
      </c>
      <c r="S79" s="56">
        <v>89892751</v>
      </c>
      <c r="T79" s="56">
        <v>83434794</v>
      </c>
      <c r="U79" s="57">
        <f t="shared" si="6"/>
        <v>7.184068713171321E-2</v>
      </c>
      <c r="V79" s="56">
        <v>1459280</v>
      </c>
      <c r="W79" s="56">
        <v>198353</v>
      </c>
      <c r="X79" s="54">
        <f t="shared" si="7"/>
        <v>8.4496030526130278E-2</v>
      </c>
    </row>
    <row r="80" spans="1:24" s="1" customFormat="1" ht="13.2" x14ac:dyDescent="0.25">
      <c r="A80" s="55">
        <v>81</v>
      </c>
      <c r="B80" s="55" t="s">
        <v>250</v>
      </c>
      <c r="C80" s="55" t="s">
        <v>108</v>
      </c>
      <c r="D80" s="55" t="s">
        <v>251</v>
      </c>
      <c r="E80" s="55" t="s">
        <v>252</v>
      </c>
      <c r="F80" s="55" t="s">
        <v>413</v>
      </c>
      <c r="G80" s="55" t="s">
        <v>65</v>
      </c>
      <c r="H80" s="56">
        <v>28</v>
      </c>
      <c r="I80" s="56">
        <v>6</v>
      </c>
      <c r="J80" s="56">
        <v>14</v>
      </c>
      <c r="K80" s="56">
        <v>1265158</v>
      </c>
      <c r="L80" s="56">
        <v>52815553</v>
      </c>
      <c r="M80" s="56">
        <v>51550395</v>
      </c>
      <c r="N80" s="57">
        <f t="shared" si="4"/>
        <v>2.3954269682644427E-2</v>
      </c>
      <c r="O80" s="56">
        <v>3253420</v>
      </c>
      <c r="P80" s="56">
        <v>393249</v>
      </c>
      <c r="Q80" s="57">
        <f t="shared" si="5"/>
        <v>7.3575968655605659E-2</v>
      </c>
      <c r="R80" s="56">
        <v>7159692</v>
      </c>
      <c r="S80" s="56">
        <v>37492466</v>
      </c>
      <c r="T80" s="56">
        <v>30332774</v>
      </c>
      <c r="U80" s="57">
        <f t="shared" si="6"/>
        <v>0.19096348583739464</v>
      </c>
      <c r="V80" s="56">
        <v>2091997</v>
      </c>
      <c r="W80" s="56">
        <v>252863</v>
      </c>
      <c r="X80" s="54">
        <f t="shared" si="7"/>
        <v>0.22733227428145231</v>
      </c>
    </row>
    <row r="81" spans="1:24" s="1" customFormat="1" ht="13.2" x14ac:dyDescent="0.25">
      <c r="A81" s="55">
        <v>2</v>
      </c>
      <c r="B81" s="55" t="s">
        <v>253</v>
      </c>
      <c r="C81" s="55" t="s">
        <v>125</v>
      </c>
      <c r="D81" s="55" t="s">
        <v>254</v>
      </c>
      <c r="E81" s="55" t="s">
        <v>123</v>
      </c>
      <c r="F81" s="55" t="s">
        <v>415</v>
      </c>
      <c r="G81" s="55" t="s">
        <v>72</v>
      </c>
      <c r="H81" s="56">
        <v>972</v>
      </c>
      <c r="I81" s="56">
        <v>44</v>
      </c>
      <c r="J81" s="56">
        <v>684</v>
      </c>
      <c r="K81" s="56">
        <v>-135693429</v>
      </c>
      <c r="L81" s="56">
        <v>1564652130</v>
      </c>
      <c r="M81" s="56">
        <v>1700345559</v>
      </c>
      <c r="N81" s="57">
        <f t="shared" si="4"/>
        <v>-8.6724343640525392E-2</v>
      </c>
      <c r="O81" s="56">
        <v>6841487</v>
      </c>
      <c r="P81" s="56">
        <v>5260305</v>
      </c>
      <c r="Q81" s="57">
        <f t="shared" si="5"/>
        <v>-8.5340624708372587E-2</v>
      </c>
      <c r="R81" s="56">
        <v>-84641513</v>
      </c>
      <c r="S81" s="56">
        <v>1379909075</v>
      </c>
      <c r="T81" s="56">
        <v>1464550588</v>
      </c>
      <c r="U81" s="57">
        <f t="shared" si="6"/>
        <v>-6.1338471159775511E-2</v>
      </c>
      <c r="V81" s="56">
        <v>6805232</v>
      </c>
      <c r="W81" s="56">
        <v>5239099</v>
      </c>
      <c r="X81" s="54">
        <f t="shared" si="7"/>
        <v>-5.9908071605408196E-2</v>
      </c>
    </row>
    <row r="82" spans="1:24" s="1" customFormat="1" ht="13.2" x14ac:dyDescent="0.25">
      <c r="A82" s="55">
        <v>91</v>
      </c>
      <c r="B82" s="55" t="s">
        <v>390</v>
      </c>
      <c r="C82" s="55" t="s">
        <v>393</v>
      </c>
      <c r="D82" s="55" t="s">
        <v>254</v>
      </c>
      <c r="E82" s="55" t="s">
        <v>123</v>
      </c>
      <c r="F82" s="55" t="s">
        <v>415</v>
      </c>
      <c r="G82" s="55" t="s">
        <v>72</v>
      </c>
      <c r="H82" s="56">
        <v>301</v>
      </c>
      <c r="I82" s="56">
        <v>199</v>
      </c>
      <c r="J82" s="56">
        <v>301</v>
      </c>
      <c r="K82" s="56">
        <v>-29230496</v>
      </c>
      <c r="L82" s="56">
        <v>1064631929</v>
      </c>
      <c r="M82" s="56">
        <v>1093862425</v>
      </c>
      <c r="N82" s="57">
        <f t="shared" si="4"/>
        <v>-2.7455964079018336E-2</v>
      </c>
      <c r="O82" s="56">
        <v>121100718</v>
      </c>
      <c r="P82" s="56">
        <v>8122388</v>
      </c>
      <c r="Q82" s="57">
        <f t="shared" si="5"/>
        <v>7.062960964420506E-2</v>
      </c>
      <c r="R82" s="56">
        <v>-32066892</v>
      </c>
      <c r="S82" s="56">
        <v>1024703943</v>
      </c>
      <c r="T82" s="56">
        <v>1056770835</v>
      </c>
      <c r="U82" s="57">
        <f t="shared" si="6"/>
        <v>-3.1293811465308276E-2</v>
      </c>
      <c r="V82" s="56">
        <v>121100718</v>
      </c>
      <c r="W82" s="56">
        <v>8122388</v>
      </c>
      <c r="X82" s="54">
        <f t="shared" si="7"/>
        <v>7.0615385635964006E-2</v>
      </c>
    </row>
    <row r="83" spans="1:24" s="1" customFormat="1" ht="13.2" x14ac:dyDescent="0.25">
      <c r="A83" s="55">
        <v>59</v>
      </c>
      <c r="B83" s="55" t="s">
        <v>255</v>
      </c>
      <c r="C83" s="55" t="s">
        <v>67</v>
      </c>
      <c r="D83" s="55" t="s">
        <v>254</v>
      </c>
      <c r="E83" s="55" t="s">
        <v>123</v>
      </c>
      <c r="F83" s="55" t="s">
        <v>415</v>
      </c>
      <c r="G83" s="55" t="s">
        <v>72</v>
      </c>
      <c r="H83" s="56">
        <v>894</v>
      </c>
      <c r="I83" s="56">
        <v>65</v>
      </c>
      <c r="J83" s="56">
        <v>461</v>
      </c>
      <c r="K83" s="56">
        <v>-69508000</v>
      </c>
      <c r="L83" s="56">
        <v>1369807000</v>
      </c>
      <c r="M83" s="56">
        <v>1439315000</v>
      </c>
      <c r="N83" s="57">
        <f t="shared" si="4"/>
        <v>-5.0742914877789355E-2</v>
      </c>
      <c r="O83" s="56">
        <v>9679000</v>
      </c>
      <c r="P83" s="56"/>
      <c r="Q83" s="57">
        <f t="shared" si="5"/>
        <v>-4.3370501766600025E-2</v>
      </c>
      <c r="R83" s="56">
        <v>-59425093</v>
      </c>
      <c r="S83" s="56">
        <v>1272893562</v>
      </c>
      <c r="T83" s="56">
        <v>1332318655</v>
      </c>
      <c r="U83" s="57">
        <f t="shared" si="6"/>
        <v>-4.6685044825452576E-2</v>
      </c>
      <c r="V83" s="56">
        <v>9679000</v>
      </c>
      <c r="W83" s="56"/>
      <c r="X83" s="54">
        <f t="shared" si="7"/>
        <v>-3.8786182141950419E-2</v>
      </c>
    </row>
    <row r="84" spans="1:24" s="1" customFormat="1" ht="13.2" x14ac:dyDescent="0.25">
      <c r="A84" s="55">
        <v>185</v>
      </c>
      <c r="B84" s="55" t="s">
        <v>256</v>
      </c>
      <c r="C84" s="55" t="s">
        <v>128</v>
      </c>
      <c r="D84" s="55" t="s">
        <v>254</v>
      </c>
      <c r="E84" s="55" t="s">
        <v>123</v>
      </c>
      <c r="F84" s="55" t="s">
        <v>415</v>
      </c>
      <c r="G84" s="55" t="s">
        <v>72</v>
      </c>
      <c r="H84" s="56">
        <v>1700</v>
      </c>
      <c r="I84" s="56">
        <v>168</v>
      </c>
      <c r="J84" s="56">
        <v>804</v>
      </c>
      <c r="K84" s="56">
        <v>13706849</v>
      </c>
      <c r="L84" s="56">
        <v>2133071845</v>
      </c>
      <c r="M84" s="56">
        <v>2119364996</v>
      </c>
      <c r="N84" s="57">
        <f t="shared" si="4"/>
        <v>6.4258731050852161E-3</v>
      </c>
      <c r="O84" s="56">
        <v>2907356</v>
      </c>
      <c r="P84" s="56">
        <v>14250</v>
      </c>
      <c r="Q84" s="57">
        <f t="shared" si="5"/>
        <v>7.771590187876553E-3</v>
      </c>
      <c r="R84" s="56">
        <v>21592932</v>
      </c>
      <c r="S84" s="56">
        <v>2119372854</v>
      </c>
      <c r="T84" s="56">
        <v>2097779922</v>
      </c>
      <c r="U84" s="57">
        <f t="shared" si="6"/>
        <v>1.0188359239973544E-2</v>
      </c>
      <c r="V84" s="56">
        <v>2907356</v>
      </c>
      <c r="W84" s="56">
        <v>14250</v>
      </c>
      <c r="X84" s="54">
        <f t="shared" si="7"/>
        <v>1.1537608410342761E-2</v>
      </c>
    </row>
    <row r="85" spans="1:24" s="1" customFormat="1" ht="13.2" x14ac:dyDescent="0.25">
      <c r="A85" s="55">
        <v>17</v>
      </c>
      <c r="B85" s="55" t="s">
        <v>257</v>
      </c>
      <c r="C85" s="55" t="s">
        <v>67</v>
      </c>
      <c r="D85" s="55" t="s">
        <v>258</v>
      </c>
      <c r="E85" s="55" t="s">
        <v>259</v>
      </c>
      <c r="F85" s="55" t="s">
        <v>415</v>
      </c>
      <c r="G85" s="55" t="s">
        <v>65</v>
      </c>
      <c r="H85" s="56">
        <v>30</v>
      </c>
      <c r="I85" s="56">
        <v>6</v>
      </c>
      <c r="J85" s="56">
        <v>25</v>
      </c>
      <c r="K85" s="56">
        <v>-3726742</v>
      </c>
      <c r="L85" s="56">
        <v>67416740</v>
      </c>
      <c r="M85" s="56">
        <v>71143482</v>
      </c>
      <c r="N85" s="57">
        <f t="shared" si="4"/>
        <v>-5.5279178435504298E-2</v>
      </c>
      <c r="O85" s="56">
        <v>2791317</v>
      </c>
      <c r="P85" s="56">
        <v>973370</v>
      </c>
      <c r="Q85" s="57">
        <f t="shared" si="5"/>
        <v>-2.7187691577905369E-2</v>
      </c>
      <c r="R85" s="56">
        <v>-4378269</v>
      </c>
      <c r="S85" s="56">
        <v>64283836</v>
      </c>
      <c r="T85" s="56">
        <v>68662105</v>
      </c>
      <c r="U85" s="57">
        <f t="shared" si="6"/>
        <v>-6.8108396642664576E-2</v>
      </c>
      <c r="V85" s="56">
        <v>2791317</v>
      </c>
      <c r="W85" s="56">
        <v>973370</v>
      </c>
      <c r="X85" s="54">
        <f t="shared" si="7"/>
        <v>-3.8170945357366537E-2</v>
      </c>
    </row>
    <row r="86" spans="1:24" s="1" customFormat="1" ht="13.2" x14ac:dyDescent="0.25">
      <c r="A86" s="55">
        <v>94</v>
      </c>
      <c r="B86" s="55" t="s">
        <v>260</v>
      </c>
      <c r="C86" s="55" t="s">
        <v>108</v>
      </c>
      <c r="D86" s="55" t="s">
        <v>261</v>
      </c>
      <c r="E86" s="55" t="s">
        <v>80</v>
      </c>
      <c r="F86" s="55" t="s">
        <v>413</v>
      </c>
      <c r="G86" s="55" t="s">
        <v>65</v>
      </c>
      <c r="H86" s="56">
        <v>39</v>
      </c>
      <c r="I86" s="56">
        <v>12</v>
      </c>
      <c r="J86" s="56">
        <v>35</v>
      </c>
      <c r="K86" s="56">
        <v>10568286</v>
      </c>
      <c r="L86" s="56">
        <v>97409070</v>
      </c>
      <c r="M86" s="56">
        <v>86840784</v>
      </c>
      <c r="N86" s="57">
        <f t="shared" si="4"/>
        <v>0.10849385996601754</v>
      </c>
      <c r="O86" s="56">
        <v>704229</v>
      </c>
      <c r="P86" s="56">
        <v>2502558</v>
      </c>
      <c r="Q86" s="57">
        <f t="shared" si="5"/>
        <v>8.938601687422619E-2</v>
      </c>
      <c r="R86" s="56">
        <v>12074142</v>
      </c>
      <c r="S86" s="56">
        <v>89591606</v>
      </c>
      <c r="T86" s="56">
        <v>77517464</v>
      </c>
      <c r="U86" s="57">
        <f t="shared" si="6"/>
        <v>0.13476867464570286</v>
      </c>
      <c r="V86" s="56">
        <v>-1713544</v>
      </c>
      <c r="W86" s="56">
        <v>84784</v>
      </c>
      <c r="X86" s="54">
        <f t="shared" si="7"/>
        <v>0.11693264241535049</v>
      </c>
    </row>
    <row r="87" spans="1:24" s="1" customFormat="1" ht="13.2" x14ac:dyDescent="0.25">
      <c r="A87" s="55">
        <v>83</v>
      </c>
      <c r="B87" s="55" t="s">
        <v>262</v>
      </c>
      <c r="C87" s="55" t="s">
        <v>62</v>
      </c>
      <c r="D87" s="55" t="s">
        <v>263</v>
      </c>
      <c r="E87" s="55" t="s">
        <v>142</v>
      </c>
      <c r="F87" s="55" t="s">
        <v>413</v>
      </c>
      <c r="G87" s="55" t="s">
        <v>65</v>
      </c>
      <c r="H87" s="56">
        <v>25</v>
      </c>
      <c r="I87" s="56">
        <v>4</v>
      </c>
      <c r="J87" s="56">
        <v>25</v>
      </c>
      <c r="K87" s="56">
        <v>-1077693</v>
      </c>
      <c r="L87" s="56">
        <v>38639000</v>
      </c>
      <c r="M87" s="56">
        <v>39716693</v>
      </c>
      <c r="N87" s="57">
        <f t="shared" si="4"/>
        <v>-2.789132741530578E-2</v>
      </c>
      <c r="O87" s="56">
        <v>1076632</v>
      </c>
      <c r="P87" s="56">
        <v>33319</v>
      </c>
      <c r="Q87" s="57">
        <f t="shared" si="5"/>
        <v>-8.6565410818591529E-4</v>
      </c>
      <c r="R87" s="56">
        <v>-374059</v>
      </c>
      <c r="S87" s="56">
        <v>37692430</v>
      </c>
      <c r="T87" s="56">
        <v>38066489</v>
      </c>
      <c r="U87" s="57">
        <f t="shared" si="6"/>
        <v>-9.9239820834050758E-3</v>
      </c>
      <c r="V87" s="56">
        <v>1246873</v>
      </c>
      <c r="W87" s="56">
        <v>33319</v>
      </c>
      <c r="X87" s="54">
        <f t="shared" si="7"/>
        <v>2.1559065913429421E-2</v>
      </c>
    </row>
    <row r="88" spans="1:24" s="1" customFormat="1" ht="13.2" x14ac:dyDescent="0.25">
      <c r="A88" s="55">
        <v>67</v>
      </c>
      <c r="B88" s="55" t="s">
        <v>264</v>
      </c>
      <c r="C88" s="55" t="s">
        <v>67</v>
      </c>
      <c r="D88" s="55" t="s">
        <v>265</v>
      </c>
      <c r="E88" s="55" t="s">
        <v>266</v>
      </c>
      <c r="F88" s="55" t="s">
        <v>415</v>
      </c>
      <c r="G88" s="55" t="s">
        <v>65</v>
      </c>
      <c r="H88" s="56">
        <v>49</v>
      </c>
      <c r="I88" s="56">
        <v>8</v>
      </c>
      <c r="J88" s="56">
        <v>23</v>
      </c>
      <c r="K88" s="56">
        <v>4687526</v>
      </c>
      <c r="L88" s="56">
        <v>120046199</v>
      </c>
      <c r="M88" s="56">
        <v>115358673</v>
      </c>
      <c r="N88" s="57">
        <f t="shared" si="4"/>
        <v>3.9047683633864995E-2</v>
      </c>
      <c r="O88" s="56">
        <v>8849742</v>
      </c>
      <c r="P88" s="56">
        <v>1399299</v>
      </c>
      <c r="Q88" s="57">
        <f t="shared" si="5"/>
        <v>9.4168745003382223E-2</v>
      </c>
      <c r="R88" s="56">
        <v>9732056</v>
      </c>
      <c r="S88" s="56">
        <v>106516896</v>
      </c>
      <c r="T88" s="56">
        <v>96784840</v>
      </c>
      <c r="U88" s="57">
        <f t="shared" si="6"/>
        <v>9.1366312439296021E-2</v>
      </c>
      <c r="V88" s="56">
        <v>8849742</v>
      </c>
      <c r="W88" s="56">
        <v>1399298</v>
      </c>
      <c r="X88" s="54">
        <f t="shared" si="7"/>
        <v>0.14893820516811801</v>
      </c>
    </row>
    <row r="89" spans="1:24" s="1" customFormat="1" ht="13.2" x14ac:dyDescent="0.25">
      <c r="A89" s="55">
        <v>152</v>
      </c>
      <c r="B89" s="55" t="s">
        <v>421</v>
      </c>
      <c r="C89" s="55" t="s">
        <v>67</v>
      </c>
      <c r="D89" s="55" t="s">
        <v>267</v>
      </c>
      <c r="E89" s="55" t="s">
        <v>268</v>
      </c>
      <c r="F89" s="55" t="s">
        <v>415</v>
      </c>
      <c r="G89" s="55" t="s">
        <v>65</v>
      </c>
      <c r="H89" s="56">
        <v>49</v>
      </c>
      <c r="I89" s="56">
        <v>5</v>
      </c>
      <c r="J89" s="56">
        <v>25</v>
      </c>
      <c r="K89" s="56">
        <v>4448534</v>
      </c>
      <c r="L89" s="56">
        <v>51604404</v>
      </c>
      <c r="M89" s="56">
        <v>47155870</v>
      </c>
      <c r="N89" s="57">
        <f t="shared" si="4"/>
        <v>8.6204541767404191E-2</v>
      </c>
      <c r="O89" s="56">
        <v>1141847</v>
      </c>
      <c r="P89" s="56"/>
      <c r="Q89" s="57">
        <f t="shared" si="5"/>
        <v>0.1059863192931001</v>
      </c>
      <c r="R89" s="56">
        <v>4448534</v>
      </c>
      <c r="S89" s="56">
        <v>51604404</v>
      </c>
      <c r="T89" s="56">
        <v>47155870</v>
      </c>
      <c r="U89" s="57">
        <f t="shared" si="6"/>
        <v>8.6204541767404191E-2</v>
      </c>
      <c r="V89" s="56">
        <v>1141847</v>
      </c>
      <c r="W89" s="56"/>
      <c r="X89" s="54">
        <f t="shared" si="7"/>
        <v>0.1059863192931001</v>
      </c>
    </row>
    <row r="90" spans="1:24" s="1" customFormat="1" ht="13.2" x14ac:dyDescent="0.25">
      <c r="A90" s="55">
        <v>114</v>
      </c>
      <c r="B90" s="55" t="s">
        <v>269</v>
      </c>
      <c r="C90" s="55" t="s">
        <v>69</v>
      </c>
      <c r="D90" s="55" t="s">
        <v>270</v>
      </c>
      <c r="E90" s="55" t="s">
        <v>271</v>
      </c>
      <c r="F90" s="55" t="s">
        <v>415</v>
      </c>
      <c r="G90" s="55" t="s">
        <v>65</v>
      </c>
      <c r="H90" s="56">
        <v>49</v>
      </c>
      <c r="I90" s="56">
        <v>6</v>
      </c>
      <c r="J90" s="56">
        <v>20</v>
      </c>
      <c r="K90" s="56">
        <v>9039370</v>
      </c>
      <c r="L90" s="56">
        <v>75353054</v>
      </c>
      <c r="M90" s="56">
        <v>66313684</v>
      </c>
      <c r="N90" s="57">
        <f t="shared" si="4"/>
        <v>0.11996023412667521</v>
      </c>
      <c r="O90" s="56">
        <v>3898</v>
      </c>
      <c r="P90" s="56"/>
      <c r="Q90" s="57">
        <f t="shared" si="5"/>
        <v>0.12000575607145045</v>
      </c>
      <c r="R90" s="56">
        <v>13036369</v>
      </c>
      <c r="S90" s="56">
        <v>68939286</v>
      </c>
      <c r="T90" s="56">
        <v>55902917</v>
      </c>
      <c r="U90" s="57">
        <f t="shared" si="6"/>
        <v>0.18909927497653514</v>
      </c>
      <c r="V90" s="56">
        <v>3898</v>
      </c>
      <c r="W90" s="56"/>
      <c r="X90" s="54">
        <f t="shared" si="7"/>
        <v>0.18914512274338824</v>
      </c>
    </row>
    <row r="91" spans="1:24" s="1" customFormat="1" ht="13.2" x14ac:dyDescent="0.25">
      <c r="A91" s="55">
        <v>127</v>
      </c>
      <c r="B91" s="55" t="s">
        <v>272</v>
      </c>
      <c r="C91" s="55" t="s">
        <v>125</v>
      </c>
      <c r="D91" s="55" t="s">
        <v>273</v>
      </c>
      <c r="E91" s="55" t="s">
        <v>274</v>
      </c>
      <c r="F91" s="55" t="s">
        <v>415</v>
      </c>
      <c r="G91" s="55" t="s">
        <v>65</v>
      </c>
      <c r="H91" s="56">
        <v>62</v>
      </c>
      <c r="I91" s="56">
        <v>10</v>
      </c>
      <c r="J91" s="56">
        <v>34</v>
      </c>
      <c r="K91" s="56">
        <v>14380102</v>
      </c>
      <c r="L91" s="56">
        <v>139937307</v>
      </c>
      <c r="M91" s="56">
        <v>125557205</v>
      </c>
      <c r="N91" s="57">
        <f t="shared" si="4"/>
        <v>0.10276103140958687</v>
      </c>
      <c r="O91" s="56">
        <v>61360</v>
      </c>
      <c r="P91" s="56">
        <v>89741</v>
      </c>
      <c r="Q91" s="57">
        <f t="shared" si="5"/>
        <v>0.1025132689299106</v>
      </c>
      <c r="R91" s="56">
        <v>14070211</v>
      </c>
      <c r="S91" s="56">
        <v>138769268</v>
      </c>
      <c r="T91" s="56">
        <v>124699057</v>
      </c>
      <c r="U91" s="57">
        <f t="shared" si="6"/>
        <v>0.10139284585690832</v>
      </c>
      <c r="V91" s="56">
        <v>61360</v>
      </c>
      <c r="W91" s="56">
        <v>89741</v>
      </c>
      <c r="X91" s="54">
        <f t="shared" si="7"/>
        <v>0.10114360355699033</v>
      </c>
    </row>
    <row r="92" spans="1:24" s="1" customFormat="1" ht="13.2" x14ac:dyDescent="0.25">
      <c r="A92" s="55">
        <v>105</v>
      </c>
      <c r="B92" s="55" t="s">
        <v>275</v>
      </c>
      <c r="C92" s="55" t="s">
        <v>67</v>
      </c>
      <c r="D92" s="55" t="s">
        <v>276</v>
      </c>
      <c r="E92" s="55" t="s">
        <v>130</v>
      </c>
      <c r="F92" s="55" t="s">
        <v>415</v>
      </c>
      <c r="G92" s="55" t="s">
        <v>72</v>
      </c>
      <c r="H92" s="56">
        <v>37</v>
      </c>
      <c r="I92" s="56">
        <v>12</v>
      </c>
      <c r="J92" s="56">
        <v>37</v>
      </c>
      <c r="K92" s="56">
        <v>-13031374</v>
      </c>
      <c r="L92" s="56">
        <v>129927646</v>
      </c>
      <c r="M92" s="56">
        <v>142959020</v>
      </c>
      <c r="N92" s="57">
        <f t="shared" si="4"/>
        <v>-0.10029716077515943</v>
      </c>
      <c r="O92" s="56">
        <v>4982914</v>
      </c>
      <c r="P92" s="56">
        <v>70000</v>
      </c>
      <c r="Q92" s="57">
        <f t="shared" si="5"/>
        <v>-6.0176608858491139E-2</v>
      </c>
      <c r="R92" s="56">
        <v>-99431</v>
      </c>
      <c r="S92" s="56">
        <v>94703486</v>
      </c>
      <c r="T92" s="56">
        <v>94802917</v>
      </c>
      <c r="U92" s="57">
        <f t="shared" si="6"/>
        <v>-1.0499191127980232E-3</v>
      </c>
      <c r="V92" s="56">
        <v>4964468</v>
      </c>
      <c r="W92" s="56">
        <v>70000</v>
      </c>
      <c r="X92" s="54">
        <f t="shared" si="7"/>
        <v>4.8110117721489494E-2</v>
      </c>
    </row>
    <row r="93" spans="1:24" s="1" customFormat="1" ht="13.2" x14ac:dyDescent="0.25">
      <c r="A93" s="55">
        <v>116</v>
      </c>
      <c r="B93" s="55" t="s">
        <v>277</v>
      </c>
      <c r="C93" s="55" t="s">
        <v>209</v>
      </c>
      <c r="D93" s="55" t="s">
        <v>278</v>
      </c>
      <c r="E93" s="55" t="s">
        <v>279</v>
      </c>
      <c r="F93" s="55" t="s">
        <v>415</v>
      </c>
      <c r="G93" s="55" t="s">
        <v>65</v>
      </c>
      <c r="H93" s="56">
        <v>16</v>
      </c>
      <c r="I93" s="56">
        <v>3</v>
      </c>
      <c r="J93" s="56">
        <v>16</v>
      </c>
      <c r="K93" s="56">
        <v>8627914</v>
      </c>
      <c r="L93" s="56">
        <v>39823534</v>
      </c>
      <c r="M93" s="56">
        <v>31195620</v>
      </c>
      <c r="N93" s="57">
        <f t="shared" si="4"/>
        <v>0.21665365007535495</v>
      </c>
      <c r="O93" s="56">
        <v>2616668</v>
      </c>
      <c r="P93" s="56">
        <v>81718</v>
      </c>
      <c r="Q93" s="57">
        <f t="shared" si="5"/>
        <v>0.26302570378906304</v>
      </c>
      <c r="R93" s="56">
        <v>8575352</v>
      </c>
      <c r="S93" s="56">
        <v>39189388</v>
      </c>
      <c r="T93" s="56">
        <v>30614036</v>
      </c>
      <c r="U93" s="57">
        <f t="shared" si="6"/>
        <v>0.21881821680910149</v>
      </c>
      <c r="V93" s="56">
        <v>2616668</v>
      </c>
      <c r="W93" s="56">
        <v>81718</v>
      </c>
      <c r="X93" s="54">
        <f t="shared" si="7"/>
        <v>0.26575819541551587</v>
      </c>
    </row>
    <row r="94" spans="1:24" s="1" customFormat="1" ht="13.2" x14ac:dyDescent="0.25">
      <c r="A94" s="55">
        <v>28</v>
      </c>
      <c r="B94" s="55" t="s">
        <v>280</v>
      </c>
      <c r="C94" s="55" t="s">
        <v>67</v>
      </c>
      <c r="D94" s="55" t="s">
        <v>281</v>
      </c>
      <c r="E94" s="55" t="s">
        <v>282</v>
      </c>
      <c r="F94" s="55" t="s">
        <v>414</v>
      </c>
      <c r="G94" s="55" t="s">
        <v>65</v>
      </c>
      <c r="H94" s="56">
        <v>28</v>
      </c>
      <c r="I94" s="56">
        <v>3</v>
      </c>
      <c r="J94" s="56">
        <v>25</v>
      </c>
      <c r="K94" s="56">
        <v>-4034784</v>
      </c>
      <c r="L94" s="56">
        <v>53181408</v>
      </c>
      <c r="M94" s="56">
        <v>57216192</v>
      </c>
      <c r="N94" s="57">
        <f t="shared" si="4"/>
        <v>-7.5868318492056469E-2</v>
      </c>
      <c r="O94" s="56">
        <v>949205</v>
      </c>
      <c r="P94" s="56"/>
      <c r="Q94" s="57">
        <f t="shared" si="5"/>
        <v>-5.7002476583814042E-2</v>
      </c>
      <c r="R94" s="56">
        <v>-5188080</v>
      </c>
      <c r="S94" s="56">
        <v>44300600</v>
      </c>
      <c r="T94" s="56">
        <v>49488680</v>
      </c>
      <c r="U94" s="57">
        <f t="shared" si="6"/>
        <v>-0.1171108291987016</v>
      </c>
      <c r="V94" s="56">
        <v>688328</v>
      </c>
      <c r="W94" s="56">
        <v>1132</v>
      </c>
      <c r="X94" s="54">
        <f t="shared" si="7"/>
        <v>-0.10004425977876157</v>
      </c>
    </row>
    <row r="95" spans="1:24" s="1" customFormat="1" ht="13.2" x14ac:dyDescent="0.25">
      <c r="A95" s="55">
        <v>108</v>
      </c>
      <c r="B95" s="55" t="s">
        <v>283</v>
      </c>
      <c r="C95" s="55" t="s">
        <v>94</v>
      </c>
      <c r="D95" s="55" t="s">
        <v>284</v>
      </c>
      <c r="E95" s="55" t="s">
        <v>192</v>
      </c>
      <c r="F95" s="55" t="s">
        <v>414</v>
      </c>
      <c r="G95" s="55" t="s">
        <v>65</v>
      </c>
      <c r="H95" s="56">
        <v>25</v>
      </c>
      <c r="I95" s="56">
        <v>4</v>
      </c>
      <c r="J95" s="56">
        <v>25</v>
      </c>
      <c r="K95" s="56">
        <v>-114942</v>
      </c>
      <c r="L95" s="56">
        <v>36243508</v>
      </c>
      <c r="M95" s="56">
        <v>36358450</v>
      </c>
      <c r="N95" s="57">
        <f t="shared" si="4"/>
        <v>-3.1713817547683299E-3</v>
      </c>
      <c r="O95" s="56">
        <v>5959410</v>
      </c>
      <c r="P95" s="56"/>
      <c r="Q95" s="57">
        <f t="shared" si="5"/>
        <v>0.1384849265636087</v>
      </c>
      <c r="R95" s="56">
        <v>266877</v>
      </c>
      <c r="S95" s="56">
        <v>27432917</v>
      </c>
      <c r="T95" s="56">
        <v>27166040</v>
      </c>
      <c r="U95" s="57">
        <f t="shared" si="6"/>
        <v>9.7283493403198789E-3</v>
      </c>
      <c r="V95" s="56">
        <v>5959410</v>
      </c>
      <c r="W95" s="56"/>
      <c r="X95" s="54">
        <f t="shared" si="7"/>
        <v>0.18645861368092137</v>
      </c>
    </row>
    <row r="96" spans="1:24" s="1" customFormat="1" ht="13.2" x14ac:dyDescent="0.25">
      <c r="A96" s="55">
        <v>57</v>
      </c>
      <c r="B96" s="55" t="s">
        <v>285</v>
      </c>
      <c r="C96" s="55" t="s">
        <v>125</v>
      </c>
      <c r="D96" s="55" t="s">
        <v>286</v>
      </c>
      <c r="E96" s="55" t="s">
        <v>287</v>
      </c>
      <c r="F96" s="55" t="s">
        <v>415</v>
      </c>
      <c r="G96" s="55" t="s">
        <v>72</v>
      </c>
      <c r="H96" s="56">
        <v>43</v>
      </c>
      <c r="I96" s="56">
        <v>16</v>
      </c>
      <c r="J96" s="56">
        <v>43</v>
      </c>
      <c r="K96" s="56"/>
      <c r="L96" s="56"/>
      <c r="M96" s="56"/>
      <c r="N96" s="57" t="str">
        <f t="shared" si="4"/>
        <v/>
      </c>
      <c r="O96" s="56"/>
      <c r="P96" s="56"/>
      <c r="Q96" s="57" t="str">
        <f t="shared" si="5"/>
        <v/>
      </c>
      <c r="R96" s="56">
        <v>191189</v>
      </c>
      <c r="S96" s="56">
        <v>62293369</v>
      </c>
      <c r="T96" s="56">
        <v>62102180</v>
      </c>
      <c r="U96" s="57">
        <f t="shared" si="6"/>
        <v>3.0691709738800608E-3</v>
      </c>
      <c r="V96" s="56">
        <v>41344</v>
      </c>
      <c r="W96" s="56">
        <v>43719</v>
      </c>
      <c r="X96" s="54">
        <f t="shared" si="7"/>
        <v>3.0290345605665978E-3</v>
      </c>
    </row>
    <row r="97" spans="1:24" s="1" customFormat="1" ht="13.2" x14ac:dyDescent="0.25">
      <c r="A97" s="55">
        <v>140</v>
      </c>
      <c r="B97" s="55" t="s">
        <v>288</v>
      </c>
      <c r="C97" s="55" t="s">
        <v>98</v>
      </c>
      <c r="D97" s="55" t="s">
        <v>289</v>
      </c>
      <c r="E97" s="55" t="s">
        <v>290</v>
      </c>
      <c r="F97" s="55" t="s">
        <v>413</v>
      </c>
      <c r="G97" s="55" t="s">
        <v>65</v>
      </c>
      <c r="H97" s="56">
        <v>50</v>
      </c>
      <c r="I97" s="56">
        <v>10</v>
      </c>
      <c r="J97" s="56">
        <v>25</v>
      </c>
      <c r="K97" s="56">
        <v>-305719</v>
      </c>
      <c r="L97" s="56">
        <v>50193364</v>
      </c>
      <c r="M97" s="56">
        <v>50499083</v>
      </c>
      <c r="N97" s="57">
        <f t="shared" si="4"/>
        <v>-6.0908250740077914E-3</v>
      </c>
      <c r="O97" s="56">
        <v>2723997</v>
      </c>
      <c r="P97" s="56"/>
      <c r="Q97" s="57">
        <f t="shared" si="5"/>
        <v>4.5699142101965365E-2</v>
      </c>
      <c r="R97" s="56">
        <v>1027997</v>
      </c>
      <c r="S97" s="56">
        <v>46178462</v>
      </c>
      <c r="T97" s="56">
        <v>45150465</v>
      </c>
      <c r="U97" s="57">
        <f t="shared" si="6"/>
        <v>2.2261395366523901E-2</v>
      </c>
      <c r="V97" s="56">
        <v>1737636</v>
      </c>
      <c r="W97" s="56"/>
      <c r="X97" s="54">
        <f t="shared" si="7"/>
        <v>5.7718243250942512E-2</v>
      </c>
    </row>
    <row r="98" spans="1:24" s="1" customFormat="1" ht="13.2" x14ac:dyDescent="0.25">
      <c r="A98" s="55">
        <v>110</v>
      </c>
      <c r="B98" s="55" t="s">
        <v>291</v>
      </c>
      <c r="C98" s="55" t="s">
        <v>108</v>
      </c>
      <c r="D98" s="55" t="s">
        <v>292</v>
      </c>
      <c r="E98" s="55" t="s">
        <v>252</v>
      </c>
      <c r="F98" s="55" t="s">
        <v>413</v>
      </c>
      <c r="G98" s="55" t="s">
        <v>65</v>
      </c>
      <c r="H98" s="56">
        <v>29</v>
      </c>
      <c r="I98" s="56">
        <v>6</v>
      </c>
      <c r="J98" s="56">
        <v>25</v>
      </c>
      <c r="K98" s="56">
        <v>4772147</v>
      </c>
      <c r="L98" s="56">
        <v>43362363</v>
      </c>
      <c r="M98" s="56">
        <v>38590216</v>
      </c>
      <c r="N98" s="57">
        <f t="shared" si="4"/>
        <v>0.11005274320497709</v>
      </c>
      <c r="O98" s="56">
        <v>2566013</v>
      </c>
      <c r="P98" s="56">
        <v>156658</v>
      </c>
      <c r="Q98" s="57">
        <f t="shared" si="5"/>
        <v>0.15636307279839373</v>
      </c>
      <c r="R98" s="56">
        <v>7434867</v>
      </c>
      <c r="S98" s="56">
        <v>36393404</v>
      </c>
      <c r="T98" s="56">
        <v>28958537</v>
      </c>
      <c r="U98" s="57">
        <f t="shared" si="6"/>
        <v>0.20429160734730942</v>
      </c>
      <c r="V98" s="56">
        <v>2003749</v>
      </c>
      <c r="W98" s="56">
        <v>122331</v>
      </c>
      <c r="X98" s="54">
        <f t="shared" si="7"/>
        <v>0.24262957725016748</v>
      </c>
    </row>
    <row r="99" spans="1:24" s="1" customFormat="1" ht="13.2" x14ac:dyDescent="0.25">
      <c r="A99" s="55">
        <v>112</v>
      </c>
      <c r="B99" s="55" t="s">
        <v>293</v>
      </c>
      <c r="C99" s="55" t="s">
        <v>94</v>
      </c>
      <c r="D99" s="55" t="s">
        <v>294</v>
      </c>
      <c r="E99" s="55" t="s">
        <v>177</v>
      </c>
      <c r="F99" s="55" t="s">
        <v>414</v>
      </c>
      <c r="G99" s="55" t="s">
        <v>65</v>
      </c>
      <c r="H99" s="56">
        <v>25</v>
      </c>
      <c r="I99" s="56">
        <v>4</v>
      </c>
      <c r="J99" s="56">
        <v>23</v>
      </c>
      <c r="K99" s="56">
        <v>-1245794</v>
      </c>
      <c r="L99" s="56">
        <v>74344628</v>
      </c>
      <c r="M99" s="56">
        <v>75590422</v>
      </c>
      <c r="N99" s="57">
        <f t="shared" si="4"/>
        <v>-1.6757014373654542E-2</v>
      </c>
      <c r="O99" s="56">
        <v>14833621</v>
      </c>
      <c r="P99" s="56">
        <v>296131</v>
      </c>
      <c r="Q99" s="57">
        <f t="shared" si="5"/>
        <v>0.14904638910324422</v>
      </c>
      <c r="R99" s="56">
        <v>4802459</v>
      </c>
      <c r="S99" s="56">
        <v>59810643</v>
      </c>
      <c r="T99" s="56">
        <v>55008184</v>
      </c>
      <c r="U99" s="57">
        <f t="shared" si="6"/>
        <v>8.0294388408430922E-2</v>
      </c>
      <c r="V99" s="56">
        <v>14833621</v>
      </c>
      <c r="W99" s="56">
        <v>296131</v>
      </c>
      <c r="X99" s="54">
        <f t="shared" si="7"/>
        <v>0.25909491183408279</v>
      </c>
    </row>
    <row r="100" spans="1:24" s="1" customFormat="1" ht="13.2" x14ac:dyDescent="0.25">
      <c r="A100" s="55">
        <v>113</v>
      </c>
      <c r="B100" s="55" t="s">
        <v>295</v>
      </c>
      <c r="C100" s="55" t="s">
        <v>198</v>
      </c>
      <c r="D100" s="55" t="s">
        <v>296</v>
      </c>
      <c r="E100" s="55" t="s">
        <v>296</v>
      </c>
      <c r="F100" s="55" t="s">
        <v>413</v>
      </c>
      <c r="G100" s="55" t="s">
        <v>65</v>
      </c>
      <c r="H100" s="56">
        <v>44</v>
      </c>
      <c r="I100" s="56">
        <v>7</v>
      </c>
      <c r="J100" s="56">
        <v>25</v>
      </c>
      <c r="K100" s="56">
        <v>-3567178</v>
      </c>
      <c r="L100" s="56">
        <v>36590897</v>
      </c>
      <c r="M100" s="56">
        <v>40158075</v>
      </c>
      <c r="N100" s="57">
        <f t="shared" si="4"/>
        <v>-9.7488126623405821E-2</v>
      </c>
      <c r="O100" s="56">
        <v>2155390</v>
      </c>
      <c r="P100" s="56">
        <v>672896</v>
      </c>
      <c r="Q100" s="57">
        <f t="shared" si="5"/>
        <v>-5.3803452186270133E-2</v>
      </c>
      <c r="R100" s="56">
        <v>-3101096</v>
      </c>
      <c r="S100" s="56">
        <v>34648850</v>
      </c>
      <c r="T100" s="56">
        <v>37749946</v>
      </c>
      <c r="U100" s="57">
        <f t="shared" si="6"/>
        <v>-8.9500690499107471E-2</v>
      </c>
      <c r="V100" s="56">
        <v>1482494</v>
      </c>
      <c r="W100" s="56"/>
      <c r="X100" s="54">
        <f t="shared" si="7"/>
        <v>-4.479772465701802E-2</v>
      </c>
    </row>
    <row r="101" spans="1:24" s="1" customFormat="1" ht="13.2" x14ac:dyDescent="0.25">
      <c r="A101" s="55">
        <v>41</v>
      </c>
      <c r="B101" s="55" t="s">
        <v>297</v>
      </c>
      <c r="C101" s="55" t="s">
        <v>128</v>
      </c>
      <c r="D101" s="55" t="s">
        <v>298</v>
      </c>
      <c r="E101" s="55" t="s">
        <v>299</v>
      </c>
      <c r="F101" s="55" t="s">
        <v>415</v>
      </c>
      <c r="G101" s="55" t="s">
        <v>72</v>
      </c>
      <c r="H101" s="56">
        <v>54</v>
      </c>
      <c r="I101" s="56">
        <v>10</v>
      </c>
      <c r="J101" s="56">
        <v>33</v>
      </c>
      <c r="K101" s="56">
        <v>3139096</v>
      </c>
      <c r="L101" s="56">
        <v>91096433</v>
      </c>
      <c r="M101" s="56">
        <v>87957337</v>
      </c>
      <c r="N101" s="57">
        <f t="shared" si="4"/>
        <v>3.445904407695085E-2</v>
      </c>
      <c r="O101" s="56">
        <v>1390874</v>
      </c>
      <c r="P101" s="56"/>
      <c r="Q101" s="57">
        <f t="shared" si="5"/>
        <v>4.8979369677181757E-2</v>
      </c>
      <c r="R101" s="56">
        <v>3139096</v>
      </c>
      <c r="S101" s="56">
        <v>91096433</v>
      </c>
      <c r="T101" s="56">
        <v>87957337</v>
      </c>
      <c r="U101" s="57">
        <f t="shared" si="6"/>
        <v>3.445904407695085E-2</v>
      </c>
      <c r="V101" s="56">
        <v>1390874</v>
      </c>
      <c r="W101" s="56"/>
      <c r="X101" s="54">
        <f t="shared" si="7"/>
        <v>4.8979369677181757E-2</v>
      </c>
    </row>
    <row r="102" spans="1:24" s="1" customFormat="1" ht="13.2" x14ac:dyDescent="0.25">
      <c r="A102" s="55">
        <v>138</v>
      </c>
      <c r="B102" s="55" t="s">
        <v>300</v>
      </c>
      <c r="C102" s="55" t="s">
        <v>69</v>
      </c>
      <c r="D102" s="55" t="s">
        <v>301</v>
      </c>
      <c r="E102" s="55" t="s">
        <v>139</v>
      </c>
      <c r="F102" s="55" t="s">
        <v>415</v>
      </c>
      <c r="G102" s="55" t="s">
        <v>72</v>
      </c>
      <c r="H102" s="56">
        <v>50</v>
      </c>
      <c r="I102" s="56">
        <v>7</v>
      </c>
      <c r="J102" s="56">
        <v>50</v>
      </c>
      <c r="K102" s="56">
        <v>8809313</v>
      </c>
      <c r="L102" s="56">
        <v>151639614</v>
      </c>
      <c r="M102" s="56">
        <v>142830301</v>
      </c>
      <c r="N102" s="57">
        <f t="shared" si="4"/>
        <v>5.8093744554111038E-2</v>
      </c>
      <c r="O102" s="56">
        <v>469034</v>
      </c>
      <c r="P102" s="56"/>
      <c r="Q102" s="57">
        <f t="shared" si="5"/>
        <v>6.0998155739310757E-2</v>
      </c>
      <c r="R102" s="56">
        <v>8809313</v>
      </c>
      <c r="S102" s="56">
        <v>151639614</v>
      </c>
      <c r="T102" s="56">
        <v>142830301</v>
      </c>
      <c r="U102" s="57">
        <f t="shared" si="6"/>
        <v>5.8093744554111038E-2</v>
      </c>
      <c r="V102" s="56">
        <v>469034</v>
      </c>
      <c r="W102" s="56"/>
      <c r="X102" s="54">
        <f t="shared" si="7"/>
        <v>6.0998155739310757E-2</v>
      </c>
    </row>
    <row r="103" spans="1:24" s="1" customFormat="1" ht="13.2" x14ac:dyDescent="0.25">
      <c r="A103" s="55">
        <v>98</v>
      </c>
      <c r="B103" s="55" t="s">
        <v>302</v>
      </c>
      <c r="C103" s="55" t="s">
        <v>108</v>
      </c>
      <c r="D103" s="55" t="s">
        <v>303</v>
      </c>
      <c r="E103" s="55" t="s">
        <v>304</v>
      </c>
      <c r="F103" s="55" t="s">
        <v>413</v>
      </c>
      <c r="G103" s="55" t="s">
        <v>65</v>
      </c>
      <c r="H103" s="56">
        <v>25</v>
      </c>
      <c r="I103" s="56">
        <v>6</v>
      </c>
      <c r="J103" s="56">
        <v>14</v>
      </c>
      <c r="K103" s="56">
        <v>6208608</v>
      </c>
      <c r="L103" s="56">
        <v>55893834</v>
      </c>
      <c r="M103" s="56">
        <v>49685226</v>
      </c>
      <c r="N103" s="57">
        <f t="shared" si="4"/>
        <v>0.11107858516200553</v>
      </c>
      <c r="O103" s="56">
        <v>157976</v>
      </c>
      <c r="P103" s="56">
        <v>113283</v>
      </c>
      <c r="Q103" s="57">
        <f t="shared" si="5"/>
        <v>0.11156287370559488</v>
      </c>
      <c r="R103" s="56">
        <v>2921084</v>
      </c>
      <c r="S103" s="56">
        <v>41880273</v>
      </c>
      <c r="T103" s="56">
        <v>38959189</v>
      </c>
      <c r="U103" s="57">
        <f t="shared" si="6"/>
        <v>6.9748446959741639E-2</v>
      </c>
      <c r="V103" s="56">
        <v>122207</v>
      </c>
      <c r="W103" s="56">
        <v>87633</v>
      </c>
      <c r="X103" s="54">
        <f t="shared" si="7"/>
        <v>7.0368654422310301E-2</v>
      </c>
    </row>
    <row r="104" spans="1:24" s="1" customFormat="1" ht="13.2" x14ac:dyDescent="0.25">
      <c r="A104" s="55">
        <v>103</v>
      </c>
      <c r="B104" s="55" t="s">
        <v>305</v>
      </c>
      <c r="C104" s="55" t="s">
        <v>242</v>
      </c>
      <c r="D104" s="55" t="s">
        <v>306</v>
      </c>
      <c r="E104" s="55" t="s">
        <v>123</v>
      </c>
      <c r="F104" s="55" t="s">
        <v>415</v>
      </c>
      <c r="G104" s="55" t="s">
        <v>72</v>
      </c>
      <c r="H104" s="56">
        <v>518</v>
      </c>
      <c r="I104" s="56">
        <v>42</v>
      </c>
      <c r="J104" s="56">
        <v>350</v>
      </c>
      <c r="K104" s="56">
        <v>-8835161</v>
      </c>
      <c r="L104" s="56">
        <v>827304828</v>
      </c>
      <c r="M104" s="56">
        <v>836139989</v>
      </c>
      <c r="N104" s="57">
        <f t="shared" si="4"/>
        <v>-1.0679450549513777E-2</v>
      </c>
      <c r="O104" s="56">
        <v>17953649</v>
      </c>
      <c r="P104" s="56">
        <v>12898712</v>
      </c>
      <c r="Q104" s="57">
        <f t="shared" si="5"/>
        <v>-4.4722698474634762E-3</v>
      </c>
      <c r="R104" s="56">
        <v>13449300</v>
      </c>
      <c r="S104" s="56">
        <v>647751069</v>
      </c>
      <c r="T104" s="56">
        <v>634301769</v>
      </c>
      <c r="U104" s="57">
        <f t="shared" si="6"/>
        <v>2.0763068783140826E-2</v>
      </c>
      <c r="V104" s="56">
        <v>316035</v>
      </c>
      <c r="W104" s="56"/>
      <c r="X104" s="54">
        <f t="shared" si="7"/>
        <v>2.1240601343653451E-2</v>
      </c>
    </row>
    <row r="105" spans="1:24" s="1" customFormat="1" ht="13.2" x14ac:dyDescent="0.25">
      <c r="A105" s="55">
        <v>251</v>
      </c>
      <c r="B105" s="55" t="s">
        <v>307</v>
      </c>
      <c r="C105" s="55" t="s">
        <v>77</v>
      </c>
      <c r="D105" s="55" t="s">
        <v>308</v>
      </c>
      <c r="E105" s="55" t="s">
        <v>309</v>
      </c>
      <c r="F105" s="55" t="s">
        <v>413</v>
      </c>
      <c r="G105" s="55" t="s">
        <v>72</v>
      </c>
      <c r="H105" s="56">
        <v>16</v>
      </c>
      <c r="I105" s="56">
        <v>0</v>
      </c>
      <c r="J105" s="56">
        <v>16</v>
      </c>
      <c r="K105" s="56"/>
      <c r="L105" s="56"/>
      <c r="M105" s="56"/>
      <c r="N105" s="57" t="str">
        <f t="shared" si="4"/>
        <v/>
      </c>
      <c r="O105" s="56"/>
      <c r="P105" s="56"/>
      <c r="Q105" s="57" t="str">
        <f t="shared" si="5"/>
        <v/>
      </c>
      <c r="R105" s="56">
        <v>0</v>
      </c>
      <c r="S105" s="56">
        <v>8836767</v>
      </c>
      <c r="T105" s="56">
        <v>8836767</v>
      </c>
      <c r="U105" s="57">
        <f t="shared" si="6"/>
        <v>0</v>
      </c>
      <c r="V105" s="56"/>
      <c r="W105" s="56"/>
      <c r="X105" s="54">
        <f t="shared" si="7"/>
        <v>0</v>
      </c>
    </row>
    <row r="106" spans="1:24" s="1" customFormat="1" ht="13.2" x14ac:dyDescent="0.25">
      <c r="A106" s="55">
        <v>145</v>
      </c>
      <c r="B106" s="55" t="s">
        <v>391</v>
      </c>
      <c r="C106" s="55" t="s">
        <v>69</v>
      </c>
      <c r="D106" s="55" t="s">
        <v>308</v>
      </c>
      <c r="E106" s="55" t="s">
        <v>309</v>
      </c>
      <c r="F106" s="55" t="s">
        <v>415</v>
      </c>
      <c r="G106" s="55" t="s">
        <v>72</v>
      </c>
      <c r="H106" s="56">
        <v>2059</v>
      </c>
      <c r="I106" s="56">
        <v>89</v>
      </c>
      <c r="J106" s="56">
        <v>1316</v>
      </c>
      <c r="K106" s="56">
        <v>1234800774</v>
      </c>
      <c r="L106" s="56">
        <v>3733498938</v>
      </c>
      <c r="M106" s="56">
        <v>2498698164</v>
      </c>
      <c r="N106" s="57">
        <f t="shared" si="4"/>
        <v>0.33073553642457204</v>
      </c>
      <c r="O106" s="56">
        <v>1609951</v>
      </c>
      <c r="P106" s="56">
        <v>1185163</v>
      </c>
      <c r="Q106" s="57">
        <f t="shared" si="5"/>
        <v>0.33070670727639928</v>
      </c>
      <c r="R106" s="56">
        <v>1234800774</v>
      </c>
      <c r="S106" s="56">
        <v>3733498938</v>
      </c>
      <c r="T106" s="56">
        <v>2498698164</v>
      </c>
      <c r="U106" s="57">
        <f t="shared" si="6"/>
        <v>0.33073553642457204</v>
      </c>
      <c r="V106" s="56">
        <v>1609951</v>
      </c>
      <c r="W106" s="56">
        <v>1185163</v>
      </c>
      <c r="X106" s="54">
        <f t="shared" si="7"/>
        <v>0.33070670727639928</v>
      </c>
    </row>
    <row r="107" spans="1:24" s="1" customFormat="1" ht="13.2" x14ac:dyDescent="0.25">
      <c r="A107" s="55">
        <v>107</v>
      </c>
      <c r="B107" s="55" t="s">
        <v>310</v>
      </c>
      <c r="C107" s="55" t="s">
        <v>67</v>
      </c>
      <c r="D107" s="55" t="s">
        <v>308</v>
      </c>
      <c r="E107" s="55" t="s">
        <v>309</v>
      </c>
      <c r="F107" s="55" t="s">
        <v>415</v>
      </c>
      <c r="G107" s="55" t="s">
        <v>72</v>
      </c>
      <c r="H107" s="56">
        <v>61</v>
      </c>
      <c r="I107" s="56">
        <v>28</v>
      </c>
      <c r="J107" s="56">
        <v>41</v>
      </c>
      <c r="K107" s="56">
        <v>867506</v>
      </c>
      <c r="L107" s="56">
        <v>267405183</v>
      </c>
      <c r="M107" s="56">
        <v>266537677</v>
      </c>
      <c r="N107" s="57">
        <f t="shared" si="4"/>
        <v>3.2441629973941079E-3</v>
      </c>
      <c r="O107" s="56">
        <v>8180005</v>
      </c>
      <c r="P107" s="56"/>
      <c r="Q107" s="57">
        <f t="shared" si="5"/>
        <v>3.2830178812077518E-2</v>
      </c>
      <c r="R107" s="56">
        <v>1936148</v>
      </c>
      <c r="S107" s="56">
        <v>263585857</v>
      </c>
      <c r="T107" s="56">
        <v>261649709</v>
      </c>
      <c r="U107" s="57">
        <f t="shared" si="6"/>
        <v>7.3454168673397378E-3</v>
      </c>
      <c r="V107" s="56">
        <v>8180005</v>
      </c>
      <c r="W107" s="56">
        <v>137459</v>
      </c>
      <c r="X107" s="54">
        <f t="shared" si="7"/>
        <v>3.6717981892810364E-2</v>
      </c>
    </row>
    <row r="108" spans="1:24" s="1" customFormat="1" ht="13.2" x14ac:dyDescent="0.25">
      <c r="A108" s="55">
        <v>121</v>
      </c>
      <c r="B108" s="55" t="s">
        <v>311</v>
      </c>
      <c r="C108" s="55" t="s">
        <v>67</v>
      </c>
      <c r="D108" s="55" t="s">
        <v>312</v>
      </c>
      <c r="E108" s="55" t="s">
        <v>312</v>
      </c>
      <c r="F108" s="55" t="s">
        <v>414</v>
      </c>
      <c r="G108" s="55" t="s">
        <v>65</v>
      </c>
      <c r="H108" s="56">
        <v>25</v>
      </c>
      <c r="I108" s="56">
        <v>7</v>
      </c>
      <c r="J108" s="56">
        <v>25</v>
      </c>
      <c r="K108" s="56">
        <v>-886079</v>
      </c>
      <c r="L108" s="56">
        <v>55006601</v>
      </c>
      <c r="M108" s="56">
        <v>55892680</v>
      </c>
      <c r="N108" s="57">
        <f t="shared" si="4"/>
        <v>-1.6108593948569918E-2</v>
      </c>
      <c r="O108" s="56">
        <v>4048028</v>
      </c>
      <c r="P108" s="56"/>
      <c r="Q108" s="57">
        <f t="shared" si="5"/>
        <v>5.3542779855580841E-2</v>
      </c>
      <c r="R108" s="56">
        <v>4388883</v>
      </c>
      <c r="S108" s="56">
        <v>42868187</v>
      </c>
      <c r="T108" s="56">
        <v>38479304</v>
      </c>
      <c r="U108" s="57">
        <f t="shared" si="6"/>
        <v>0.10238088678674467</v>
      </c>
      <c r="V108" s="56">
        <v>2402399</v>
      </c>
      <c r="W108" s="56"/>
      <c r="X108" s="54">
        <f t="shared" si="7"/>
        <v>0.15001533225127681</v>
      </c>
    </row>
    <row r="109" spans="1:24" s="1" customFormat="1" ht="13.2" x14ac:dyDescent="0.25">
      <c r="A109" s="55">
        <v>124</v>
      </c>
      <c r="B109" s="55" t="s">
        <v>313</v>
      </c>
      <c r="C109" s="55" t="s">
        <v>62</v>
      </c>
      <c r="D109" s="55" t="s">
        <v>314</v>
      </c>
      <c r="E109" s="55" t="s">
        <v>315</v>
      </c>
      <c r="F109" s="55" t="s">
        <v>413</v>
      </c>
      <c r="G109" s="55" t="s">
        <v>65</v>
      </c>
      <c r="H109" s="56">
        <v>25</v>
      </c>
      <c r="I109" s="56">
        <v>0</v>
      </c>
      <c r="J109" s="56">
        <v>9</v>
      </c>
      <c r="K109" s="56">
        <v>884985</v>
      </c>
      <c r="L109" s="56">
        <v>22391553</v>
      </c>
      <c r="M109" s="56">
        <v>21506568</v>
      </c>
      <c r="N109" s="57">
        <f t="shared" si="4"/>
        <v>3.9523163042777781E-2</v>
      </c>
      <c r="O109" s="56">
        <v>761291</v>
      </c>
      <c r="P109" s="56">
        <v>23576</v>
      </c>
      <c r="Q109" s="57">
        <f t="shared" si="5"/>
        <v>7.0086422212320865E-2</v>
      </c>
      <c r="R109" s="56">
        <v>884985</v>
      </c>
      <c r="S109" s="56">
        <v>22391553</v>
      </c>
      <c r="T109" s="56">
        <v>21506568</v>
      </c>
      <c r="U109" s="57">
        <f t="shared" si="6"/>
        <v>3.9523163042777781E-2</v>
      </c>
      <c r="V109" s="56">
        <v>761291</v>
      </c>
      <c r="W109" s="56">
        <v>23576</v>
      </c>
      <c r="X109" s="54">
        <f t="shared" si="7"/>
        <v>7.0086422212320865E-2</v>
      </c>
    </row>
    <row r="110" spans="1:24" s="1" customFormat="1" ht="13.2" x14ac:dyDescent="0.25">
      <c r="A110" s="55">
        <v>149</v>
      </c>
      <c r="B110" s="55" t="s">
        <v>316</v>
      </c>
      <c r="C110" s="55" t="s">
        <v>108</v>
      </c>
      <c r="D110" s="55" t="s">
        <v>317</v>
      </c>
      <c r="E110" s="55" t="s">
        <v>252</v>
      </c>
      <c r="F110" s="55" t="s">
        <v>413</v>
      </c>
      <c r="G110" s="55" t="s">
        <v>65</v>
      </c>
      <c r="H110" s="56">
        <v>28</v>
      </c>
      <c r="I110" s="56">
        <v>8</v>
      </c>
      <c r="J110" s="56">
        <v>20</v>
      </c>
      <c r="K110" s="56">
        <v>2638747</v>
      </c>
      <c r="L110" s="56">
        <v>42050741</v>
      </c>
      <c r="M110" s="56">
        <v>39411994</v>
      </c>
      <c r="N110" s="57">
        <f t="shared" si="4"/>
        <v>6.2751498243514905E-2</v>
      </c>
      <c r="O110" s="56">
        <v>2329200</v>
      </c>
      <c r="P110" s="56">
        <v>333322</v>
      </c>
      <c r="Q110" s="57">
        <f t="shared" si="5"/>
        <v>0.1044306255386865</v>
      </c>
      <c r="R110" s="56">
        <v>4922717</v>
      </c>
      <c r="S110" s="56">
        <v>31683371</v>
      </c>
      <c r="T110" s="56">
        <v>26760654</v>
      </c>
      <c r="U110" s="57">
        <f t="shared" si="6"/>
        <v>0.15537226136701174</v>
      </c>
      <c r="V110" s="56">
        <v>1637899</v>
      </c>
      <c r="W110" s="56">
        <v>235015</v>
      </c>
      <c r="X110" s="54">
        <f t="shared" si="7"/>
        <v>0.18983673191327941</v>
      </c>
    </row>
    <row r="111" spans="1:24" s="1" customFormat="1" ht="13.2" x14ac:dyDescent="0.25">
      <c r="A111" s="55">
        <v>135</v>
      </c>
      <c r="B111" s="55" t="s">
        <v>318</v>
      </c>
      <c r="C111" s="55" t="s">
        <v>408</v>
      </c>
      <c r="D111" s="55" t="s">
        <v>319</v>
      </c>
      <c r="E111" s="55" t="s">
        <v>271</v>
      </c>
      <c r="F111" s="55" t="s">
        <v>415</v>
      </c>
      <c r="G111" s="55" t="s">
        <v>72</v>
      </c>
      <c r="H111" s="56">
        <v>93</v>
      </c>
      <c r="I111" s="56">
        <v>18</v>
      </c>
      <c r="J111" s="56">
        <v>89</v>
      </c>
      <c r="K111" s="56"/>
      <c r="L111" s="56"/>
      <c r="M111" s="56"/>
      <c r="N111" s="57" t="str">
        <f t="shared" si="4"/>
        <v/>
      </c>
      <c r="O111" s="56"/>
      <c r="P111" s="56"/>
      <c r="Q111" s="57" t="str">
        <f t="shared" si="5"/>
        <v/>
      </c>
      <c r="R111" s="56">
        <v>11620530</v>
      </c>
      <c r="S111" s="56">
        <v>222221339</v>
      </c>
      <c r="T111" s="56">
        <v>210600809</v>
      </c>
      <c r="U111" s="57">
        <f t="shared" si="6"/>
        <v>5.2292592836910227E-2</v>
      </c>
      <c r="V111" s="56">
        <v>184877</v>
      </c>
      <c r="W111" s="56">
        <v>6979</v>
      </c>
      <c r="X111" s="54">
        <f t="shared" si="7"/>
        <v>5.3049002910961804E-2</v>
      </c>
    </row>
    <row r="112" spans="1:24" s="1" customFormat="1" ht="13.2" x14ac:dyDescent="0.25">
      <c r="A112" s="55">
        <v>99</v>
      </c>
      <c r="B112" s="55" t="s">
        <v>320</v>
      </c>
      <c r="C112" s="55" t="s">
        <v>94</v>
      </c>
      <c r="D112" s="55" t="s">
        <v>321</v>
      </c>
      <c r="E112" s="55" t="s">
        <v>322</v>
      </c>
      <c r="F112" s="55" t="s">
        <v>415</v>
      </c>
      <c r="G112" s="55" t="s">
        <v>65</v>
      </c>
      <c r="H112" s="56">
        <v>25</v>
      </c>
      <c r="I112" s="56">
        <v>2</v>
      </c>
      <c r="J112" s="56">
        <v>21</v>
      </c>
      <c r="K112" s="56">
        <v>-247512</v>
      </c>
      <c r="L112" s="56">
        <v>17464800</v>
      </c>
      <c r="M112" s="56">
        <v>17712312</v>
      </c>
      <c r="N112" s="57">
        <f t="shared" si="4"/>
        <v>-1.417204892125876E-2</v>
      </c>
      <c r="O112" s="56">
        <v>750782</v>
      </c>
      <c r="P112" s="56"/>
      <c r="Q112" s="57">
        <f t="shared" si="5"/>
        <v>2.7628543518400894E-2</v>
      </c>
      <c r="R112" s="56">
        <v>310941</v>
      </c>
      <c r="S112" s="56">
        <v>14987723</v>
      </c>
      <c r="T112" s="56">
        <v>14676782</v>
      </c>
      <c r="U112" s="57">
        <f t="shared" si="6"/>
        <v>2.0746380220664606E-2</v>
      </c>
      <c r="V112" s="56">
        <v>750782</v>
      </c>
      <c r="W112" s="56"/>
      <c r="X112" s="54">
        <f t="shared" si="7"/>
        <v>6.7460219379159581E-2</v>
      </c>
    </row>
    <row r="113" spans="1:24" s="1" customFormat="1" ht="13.2" x14ac:dyDescent="0.25">
      <c r="A113" s="55">
        <v>129</v>
      </c>
      <c r="B113" s="55" t="s">
        <v>323</v>
      </c>
      <c r="C113" s="55" t="s">
        <v>67</v>
      </c>
      <c r="D113" s="55" t="s">
        <v>324</v>
      </c>
      <c r="E113" s="55" t="s">
        <v>274</v>
      </c>
      <c r="F113" s="55" t="s">
        <v>415</v>
      </c>
      <c r="G113" s="55" t="s">
        <v>65</v>
      </c>
      <c r="H113" s="56">
        <v>16</v>
      </c>
      <c r="I113" s="56">
        <v>4</v>
      </c>
      <c r="J113" s="56">
        <v>16</v>
      </c>
      <c r="K113" s="56">
        <v>9772</v>
      </c>
      <c r="L113" s="56">
        <v>20701446</v>
      </c>
      <c r="M113" s="56">
        <v>20691674</v>
      </c>
      <c r="N113" s="57">
        <f t="shared" si="4"/>
        <v>4.720443199958109E-4</v>
      </c>
      <c r="O113" s="56">
        <v>717605</v>
      </c>
      <c r="P113" s="56">
        <v>3569</v>
      </c>
      <c r="Q113" s="57">
        <f t="shared" si="5"/>
        <v>3.3792720321736011E-2</v>
      </c>
      <c r="R113" s="56">
        <v>-89120</v>
      </c>
      <c r="S113" s="56">
        <v>16863927</v>
      </c>
      <c r="T113" s="56">
        <v>16953047</v>
      </c>
      <c r="U113" s="57">
        <f t="shared" si="6"/>
        <v>-5.284652856953188E-3</v>
      </c>
      <c r="V113" s="56">
        <v>717605</v>
      </c>
      <c r="W113" s="56">
        <v>3569</v>
      </c>
      <c r="X113" s="54">
        <f t="shared" si="7"/>
        <v>3.554388775676659E-2</v>
      </c>
    </row>
    <row r="114" spans="1:24" s="1" customFormat="1" ht="13.2" x14ac:dyDescent="0.25">
      <c r="A114" s="55">
        <v>161</v>
      </c>
      <c r="B114" s="55" t="s">
        <v>325</v>
      </c>
      <c r="C114" s="55" t="s">
        <v>67</v>
      </c>
      <c r="D114" s="55" t="s">
        <v>326</v>
      </c>
      <c r="E114" s="55" t="s">
        <v>228</v>
      </c>
      <c r="F114" s="55" t="s">
        <v>415</v>
      </c>
      <c r="G114" s="55" t="s">
        <v>65</v>
      </c>
      <c r="H114" s="56">
        <v>37</v>
      </c>
      <c r="I114" s="56">
        <v>8</v>
      </c>
      <c r="J114" s="56">
        <v>37</v>
      </c>
      <c r="K114" s="56">
        <v>2670724</v>
      </c>
      <c r="L114" s="56">
        <v>142920076</v>
      </c>
      <c r="M114" s="56">
        <v>140249352</v>
      </c>
      <c r="N114" s="57">
        <f t="shared" si="4"/>
        <v>1.8686835850828962E-2</v>
      </c>
      <c r="O114" s="56">
        <v>4190821</v>
      </c>
      <c r="P114" s="56"/>
      <c r="Q114" s="57">
        <f t="shared" si="5"/>
        <v>4.6641990089965939E-2</v>
      </c>
      <c r="R114" s="56">
        <v>-575175</v>
      </c>
      <c r="S114" s="56">
        <v>95192764</v>
      </c>
      <c r="T114" s="56">
        <v>95767939</v>
      </c>
      <c r="U114" s="57">
        <f t="shared" si="6"/>
        <v>-6.0422134606785867E-3</v>
      </c>
      <c r="V114" s="56">
        <v>4190821</v>
      </c>
      <c r="W114" s="56">
        <v>15762</v>
      </c>
      <c r="X114" s="54">
        <f t="shared" si="7"/>
        <v>3.6222118572196808E-2</v>
      </c>
    </row>
    <row r="115" spans="1:24" s="1" customFormat="1" ht="13.2" x14ac:dyDescent="0.25">
      <c r="A115" s="55">
        <v>132</v>
      </c>
      <c r="B115" s="55" t="s">
        <v>327</v>
      </c>
      <c r="C115" s="55" t="s">
        <v>108</v>
      </c>
      <c r="D115" s="55" t="s">
        <v>328</v>
      </c>
      <c r="E115" s="55" t="s">
        <v>252</v>
      </c>
      <c r="F115" s="55" t="s">
        <v>413</v>
      </c>
      <c r="G115" s="55" t="s">
        <v>72</v>
      </c>
      <c r="H115" s="56">
        <v>489</v>
      </c>
      <c r="I115" s="56">
        <v>50</v>
      </c>
      <c r="J115" s="56">
        <v>441</v>
      </c>
      <c r="K115" s="56">
        <v>29544398</v>
      </c>
      <c r="L115" s="56">
        <v>974369980</v>
      </c>
      <c r="M115" s="56">
        <v>944825582</v>
      </c>
      <c r="N115" s="57">
        <f t="shared" si="4"/>
        <v>3.0321539668124831E-2</v>
      </c>
      <c r="O115" s="56">
        <v>49444448</v>
      </c>
      <c r="P115" s="56"/>
      <c r="Q115" s="57">
        <f t="shared" si="5"/>
        <v>7.7151526526445871E-2</v>
      </c>
      <c r="R115" s="56">
        <v>4070952</v>
      </c>
      <c r="S115" s="56">
        <v>920536923</v>
      </c>
      <c r="T115" s="56">
        <v>916465971</v>
      </c>
      <c r="U115" s="57">
        <f t="shared" si="6"/>
        <v>4.4223668798997213E-3</v>
      </c>
      <c r="V115" s="56">
        <v>49444448</v>
      </c>
      <c r="W115" s="56">
        <v>25654</v>
      </c>
      <c r="X115" s="54">
        <f t="shared" si="7"/>
        <v>5.5145127111930897E-2</v>
      </c>
    </row>
    <row r="116" spans="1:24" s="1" customFormat="1" ht="13.2" x14ac:dyDescent="0.25">
      <c r="A116" s="55">
        <v>74</v>
      </c>
      <c r="B116" s="55" t="s">
        <v>329</v>
      </c>
      <c r="C116" s="55" t="s">
        <v>209</v>
      </c>
      <c r="D116" s="55" t="s">
        <v>330</v>
      </c>
      <c r="E116" s="55" t="s">
        <v>331</v>
      </c>
      <c r="F116" s="55" t="s">
        <v>415</v>
      </c>
      <c r="G116" s="55" t="s">
        <v>72</v>
      </c>
      <c r="H116" s="56">
        <v>97</v>
      </c>
      <c r="I116" s="56">
        <v>15</v>
      </c>
      <c r="J116" s="56">
        <v>68</v>
      </c>
      <c r="K116" s="56">
        <v>9441679</v>
      </c>
      <c r="L116" s="56">
        <v>184647635</v>
      </c>
      <c r="M116" s="56">
        <v>175205956</v>
      </c>
      <c r="N116" s="57">
        <f t="shared" si="4"/>
        <v>5.113349542765603E-2</v>
      </c>
      <c r="O116" s="56">
        <v>1273104</v>
      </c>
      <c r="P116" s="56">
        <v>313720</v>
      </c>
      <c r="Q116" s="57">
        <f t="shared" si="5"/>
        <v>5.5943533012742595E-2</v>
      </c>
      <c r="R116" s="56">
        <v>10447402</v>
      </c>
      <c r="S116" s="56">
        <v>164828156</v>
      </c>
      <c r="T116" s="56">
        <v>154380754</v>
      </c>
      <c r="U116" s="57">
        <f t="shared" si="6"/>
        <v>6.3383600554264521E-2</v>
      </c>
      <c r="V116" s="56">
        <v>1273104</v>
      </c>
      <c r="W116" s="56">
        <v>313720</v>
      </c>
      <c r="X116" s="54">
        <f t="shared" si="7"/>
        <v>6.8673687363960997E-2</v>
      </c>
    </row>
    <row r="117" spans="1:24" s="1" customFormat="1" ht="13.2" x14ac:dyDescent="0.25">
      <c r="A117" s="55">
        <v>171</v>
      </c>
      <c r="B117" s="55" t="s">
        <v>332</v>
      </c>
      <c r="C117" s="55" t="s">
        <v>69</v>
      </c>
      <c r="D117" s="55" t="s">
        <v>333</v>
      </c>
      <c r="E117" s="55" t="s">
        <v>234</v>
      </c>
      <c r="F117" s="55" t="s">
        <v>415</v>
      </c>
      <c r="G117" s="55" t="s">
        <v>65</v>
      </c>
      <c r="H117" s="56">
        <v>25</v>
      </c>
      <c r="I117" s="56">
        <v>6</v>
      </c>
      <c r="J117" s="56">
        <v>13</v>
      </c>
      <c r="K117" s="56">
        <v>1909671</v>
      </c>
      <c r="L117" s="56">
        <v>25957003</v>
      </c>
      <c r="M117" s="56">
        <v>24047332</v>
      </c>
      <c r="N117" s="57">
        <f t="shared" si="4"/>
        <v>7.3570550498453152E-2</v>
      </c>
      <c r="O117" s="56">
        <v>1415469</v>
      </c>
      <c r="P117" s="56"/>
      <c r="Q117" s="57">
        <f t="shared" si="5"/>
        <v>0.12147751945823526</v>
      </c>
      <c r="R117" s="56">
        <v>1909671</v>
      </c>
      <c r="S117" s="56">
        <v>25957003</v>
      </c>
      <c r="T117" s="56">
        <v>24047332</v>
      </c>
      <c r="U117" s="57">
        <f t="shared" si="6"/>
        <v>7.3570550498453152E-2</v>
      </c>
      <c r="V117" s="56">
        <v>1415469</v>
      </c>
      <c r="W117" s="56"/>
      <c r="X117" s="54">
        <f t="shared" si="7"/>
        <v>0.12147751945823526</v>
      </c>
    </row>
    <row r="118" spans="1:24" s="1" customFormat="1" ht="13.2" x14ac:dyDescent="0.25">
      <c r="A118" s="55">
        <v>86</v>
      </c>
      <c r="B118" s="55" t="s">
        <v>334</v>
      </c>
      <c r="C118" s="55" t="s">
        <v>209</v>
      </c>
      <c r="D118" s="55" t="s">
        <v>335</v>
      </c>
      <c r="E118" s="55" t="s">
        <v>123</v>
      </c>
      <c r="F118" s="55" t="s">
        <v>415</v>
      </c>
      <c r="G118" s="55" t="s">
        <v>72</v>
      </c>
      <c r="H118" s="56">
        <v>426</v>
      </c>
      <c r="I118" s="56">
        <v>50</v>
      </c>
      <c r="J118" s="56">
        <v>356</v>
      </c>
      <c r="K118" s="56">
        <v>-26832610</v>
      </c>
      <c r="L118" s="56">
        <v>2049030793</v>
      </c>
      <c r="M118" s="56">
        <v>2075863403</v>
      </c>
      <c r="N118" s="57">
        <f t="shared" si="4"/>
        <v>-1.3095269281294787E-2</v>
      </c>
      <c r="O118" s="56">
        <v>90835905</v>
      </c>
      <c r="P118" s="56">
        <v>1797993</v>
      </c>
      <c r="Q118" s="57">
        <f t="shared" si="5"/>
        <v>2.9069708902026196E-2</v>
      </c>
      <c r="R118" s="56">
        <v>82638491</v>
      </c>
      <c r="S118" s="56">
        <v>768928105</v>
      </c>
      <c r="T118" s="56">
        <v>686289614</v>
      </c>
      <c r="U118" s="57">
        <f t="shared" si="6"/>
        <v>0.10747232473704417</v>
      </c>
      <c r="V118" s="56">
        <v>56668021</v>
      </c>
      <c r="W118" s="56"/>
      <c r="X118" s="54">
        <f t="shared" si="7"/>
        <v>0.16873445455096528</v>
      </c>
    </row>
    <row r="119" spans="1:24" s="1" customFormat="1" ht="13.2" x14ac:dyDescent="0.25">
      <c r="A119" s="55">
        <v>49</v>
      </c>
      <c r="B119" s="55" t="s">
        <v>336</v>
      </c>
      <c r="C119" s="55" t="s">
        <v>67</v>
      </c>
      <c r="D119" s="55" t="s">
        <v>337</v>
      </c>
      <c r="E119" s="55" t="s">
        <v>246</v>
      </c>
      <c r="F119" s="55" t="s">
        <v>415</v>
      </c>
      <c r="G119" s="55" t="s">
        <v>72</v>
      </c>
      <c r="H119" s="56">
        <v>60</v>
      </c>
      <c r="I119" s="56">
        <v>0</v>
      </c>
      <c r="J119" s="56">
        <v>60</v>
      </c>
      <c r="K119" s="56"/>
      <c r="L119" s="56"/>
      <c r="M119" s="56"/>
      <c r="N119" s="57" t="str">
        <f t="shared" si="4"/>
        <v/>
      </c>
      <c r="O119" s="56"/>
      <c r="P119" s="56"/>
      <c r="Q119" s="57" t="str">
        <f t="shared" si="5"/>
        <v/>
      </c>
      <c r="R119" s="56">
        <v>-11159123</v>
      </c>
      <c r="S119" s="56">
        <v>293479546</v>
      </c>
      <c r="T119" s="56">
        <v>304638669</v>
      </c>
      <c r="U119" s="57">
        <f t="shared" si="6"/>
        <v>-3.8023511866820181E-2</v>
      </c>
      <c r="V119" s="56">
        <v>21448067</v>
      </c>
      <c r="W119" s="56"/>
      <c r="X119" s="54">
        <f t="shared" si="7"/>
        <v>3.2670822040619218E-2</v>
      </c>
    </row>
    <row r="120" spans="1:24" s="1" customFormat="1" ht="13.2" x14ac:dyDescent="0.25">
      <c r="A120" s="55">
        <v>10</v>
      </c>
      <c r="B120" s="55" t="s">
        <v>338</v>
      </c>
      <c r="C120" s="55" t="s">
        <v>128</v>
      </c>
      <c r="D120" s="55" t="s">
        <v>337</v>
      </c>
      <c r="E120" s="55" t="s">
        <v>246</v>
      </c>
      <c r="F120" s="55" t="s">
        <v>415</v>
      </c>
      <c r="G120" s="55" t="s">
        <v>72</v>
      </c>
      <c r="H120" s="56">
        <v>254</v>
      </c>
      <c r="I120" s="56">
        <v>0</v>
      </c>
      <c r="J120" s="56">
        <v>24</v>
      </c>
      <c r="K120" s="56">
        <v>-9464551</v>
      </c>
      <c r="L120" s="56">
        <v>31264100</v>
      </c>
      <c r="M120" s="56">
        <v>40728651</v>
      </c>
      <c r="N120" s="57">
        <f t="shared" si="4"/>
        <v>-0.30272904065685563</v>
      </c>
      <c r="O120" s="56">
        <v>5163416</v>
      </c>
      <c r="P120" s="56"/>
      <c r="Q120" s="57">
        <f t="shared" si="5"/>
        <v>-0.11807379344778821</v>
      </c>
      <c r="R120" s="56">
        <v>-9464551</v>
      </c>
      <c r="S120" s="56">
        <v>31264100</v>
      </c>
      <c r="T120" s="56">
        <v>40728651</v>
      </c>
      <c r="U120" s="57">
        <f t="shared" si="6"/>
        <v>-0.30272904065685563</v>
      </c>
      <c r="V120" s="56">
        <v>5163416</v>
      </c>
      <c r="W120" s="56"/>
      <c r="X120" s="54">
        <f t="shared" si="7"/>
        <v>-0.11807379344778821</v>
      </c>
    </row>
    <row r="121" spans="1:24" s="1" customFormat="1" ht="13.2" x14ac:dyDescent="0.25">
      <c r="A121" s="55">
        <v>151</v>
      </c>
      <c r="B121" s="55" t="s">
        <v>339</v>
      </c>
      <c r="C121" s="55" t="s">
        <v>209</v>
      </c>
      <c r="D121" s="55" t="s">
        <v>337</v>
      </c>
      <c r="E121" s="55" t="s">
        <v>246</v>
      </c>
      <c r="F121" s="55" t="s">
        <v>415</v>
      </c>
      <c r="G121" s="55" t="s">
        <v>72</v>
      </c>
      <c r="H121" s="56">
        <v>554</v>
      </c>
      <c r="I121" s="56">
        <v>26</v>
      </c>
      <c r="J121" s="56">
        <v>546</v>
      </c>
      <c r="K121" s="56">
        <v>42898714</v>
      </c>
      <c r="L121" s="56">
        <v>1036689918</v>
      </c>
      <c r="M121" s="56">
        <v>993791204</v>
      </c>
      <c r="N121" s="57">
        <f t="shared" si="4"/>
        <v>4.1380468021489911E-2</v>
      </c>
      <c r="O121" s="56">
        <v>38355599</v>
      </c>
      <c r="P121" s="56">
        <v>413307</v>
      </c>
      <c r="Q121" s="57">
        <f t="shared" si="5"/>
        <v>7.5197751836213647E-2</v>
      </c>
      <c r="R121" s="56">
        <v>43824503</v>
      </c>
      <c r="S121" s="56">
        <v>1035470395</v>
      </c>
      <c r="T121" s="56">
        <v>991645892</v>
      </c>
      <c r="U121" s="57">
        <f t="shared" si="6"/>
        <v>4.2323279556437728E-2</v>
      </c>
      <c r="V121" s="56">
        <v>38355599</v>
      </c>
      <c r="W121" s="56">
        <v>413307</v>
      </c>
      <c r="X121" s="54">
        <f t="shared" si="7"/>
        <v>7.6145293052013785E-2</v>
      </c>
    </row>
    <row r="122" spans="1:24" s="1" customFormat="1" ht="13.2" x14ac:dyDescent="0.25">
      <c r="A122" s="55">
        <v>163</v>
      </c>
      <c r="B122" s="55" t="s">
        <v>392</v>
      </c>
      <c r="C122" s="55" t="s">
        <v>125</v>
      </c>
      <c r="D122" s="55" t="s">
        <v>337</v>
      </c>
      <c r="E122" s="55" t="s">
        <v>246</v>
      </c>
      <c r="F122" s="55" t="s">
        <v>415</v>
      </c>
      <c r="G122" s="55" t="s">
        <v>72</v>
      </c>
      <c r="H122" s="56">
        <v>603</v>
      </c>
      <c r="I122" s="56">
        <v>40</v>
      </c>
      <c r="J122" s="56">
        <v>467</v>
      </c>
      <c r="K122" s="56"/>
      <c r="L122" s="56"/>
      <c r="M122" s="56"/>
      <c r="N122" s="57" t="str">
        <f t="shared" si="4"/>
        <v/>
      </c>
      <c r="O122" s="56"/>
      <c r="P122" s="56"/>
      <c r="Q122" s="57" t="str">
        <f t="shared" si="5"/>
        <v/>
      </c>
      <c r="R122" s="56">
        <v>-34345456</v>
      </c>
      <c r="S122" s="56">
        <v>893121477</v>
      </c>
      <c r="T122" s="56">
        <v>927466933</v>
      </c>
      <c r="U122" s="57">
        <f t="shared" si="6"/>
        <v>-3.8455525798535915E-2</v>
      </c>
      <c r="V122" s="56">
        <v>606600</v>
      </c>
      <c r="W122" s="56">
        <v>696298</v>
      </c>
      <c r="X122" s="54">
        <f t="shared" si="7"/>
        <v>-3.8529788742443193E-2</v>
      </c>
    </row>
    <row r="123" spans="1:24" s="1" customFormat="1" ht="13.2" x14ac:dyDescent="0.25">
      <c r="A123" s="55">
        <v>22</v>
      </c>
      <c r="B123" s="55" t="s">
        <v>340</v>
      </c>
      <c r="C123" s="55" t="s">
        <v>67</v>
      </c>
      <c r="D123" s="55" t="s">
        <v>341</v>
      </c>
      <c r="E123" s="55" t="s">
        <v>342</v>
      </c>
      <c r="F123" s="55" t="s">
        <v>415</v>
      </c>
      <c r="G123" s="55" t="s">
        <v>65</v>
      </c>
      <c r="H123" s="56">
        <v>25</v>
      </c>
      <c r="I123" s="56">
        <v>0</v>
      </c>
      <c r="J123" s="56">
        <v>25</v>
      </c>
      <c r="K123" s="56">
        <v>-3890761</v>
      </c>
      <c r="L123" s="56">
        <v>61033974</v>
      </c>
      <c r="M123" s="56">
        <v>64924735</v>
      </c>
      <c r="N123" s="57">
        <f t="shared" si="4"/>
        <v>-6.3747463011338573E-2</v>
      </c>
      <c r="O123" s="56">
        <v>429751</v>
      </c>
      <c r="P123" s="56">
        <v>935479</v>
      </c>
      <c r="Q123" s="57">
        <f t="shared" si="5"/>
        <v>-7.1529816977412286E-2</v>
      </c>
      <c r="R123" s="56">
        <v>-3902915</v>
      </c>
      <c r="S123" s="56">
        <v>61021820</v>
      </c>
      <c r="T123" s="56">
        <v>64924735</v>
      </c>
      <c r="U123" s="57">
        <f t="shared" si="6"/>
        <v>-6.3959334546232802E-2</v>
      </c>
      <c r="V123" s="56">
        <v>429714</v>
      </c>
      <c r="W123" s="56">
        <v>935479</v>
      </c>
      <c r="X123" s="54">
        <f t="shared" si="7"/>
        <v>-7.1742391329075686E-2</v>
      </c>
    </row>
    <row r="124" spans="1:24" s="1" customFormat="1" ht="13.2" x14ac:dyDescent="0.25">
      <c r="A124" s="55">
        <v>260</v>
      </c>
      <c r="B124" s="55" t="s">
        <v>343</v>
      </c>
      <c r="C124" s="55" t="s">
        <v>94</v>
      </c>
      <c r="D124" s="55" t="s">
        <v>344</v>
      </c>
      <c r="E124" s="55" t="s">
        <v>345</v>
      </c>
      <c r="F124" s="55" t="s">
        <v>415</v>
      </c>
      <c r="G124" s="55" t="s">
        <v>72</v>
      </c>
      <c r="H124" s="56">
        <v>16</v>
      </c>
      <c r="I124" s="56">
        <v>0</v>
      </c>
      <c r="J124" s="56">
        <v>16</v>
      </c>
      <c r="K124" s="56">
        <v>-39114</v>
      </c>
      <c r="L124" s="56">
        <v>15846890</v>
      </c>
      <c r="M124" s="56">
        <v>15886004</v>
      </c>
      <c r="N124" s="57">
        <f t="shared" si="4"/>
        <v>-2.4682445577649619E-3</v>
      </c>
      <c r="O124" s="56"/>
      <c r="P124" s="56">
        <v>1432695</v>
      </c>
      <c r="Q124" s="57">
        <f t="shared" si="5"/>
        <v>-9.2876835770299412E-2</v>
      </c>
      <c r="R124" s="56">
        <v>2396964</v>
      </c>
      <c r="S124" s="56">
        <v>12365094</v>
      </c>
      <c r="T124" s="56">
        <v>9968130</v>
      </c>
      <c r="U124" s="57">
        <f t="shared" si="6"/>
        <v>0.1938492339807526</v>
      </c>
      <c r="V124" s="56"/>
      <c r="W124" s="56">
        <v>1432695</v>
      </c>
      <c r="X124" s="54">
        <f t="shared" si="7"/>
        <v>7.7983151604023387E-2</v>
      </c>
    </row>
    <row r="125" spans="1:24" s="1" customFormat="1" ht="13.2" x14ac:dyDescent="0.25">
      <c r="A125" s="55">
        <v>106</v>
      </c>
      <c r="B125" s="55" t="s">
        <v>346</v>
      </c>
      <c r="C125" s="55" t="s">
        <v>94</v>
      </c>
      <c r="D125" s="55" t="s">
        <v>344</v>
      </c>
      <c r="E125" s="55" t="s">
        <v>345</v>
      </c>
      <c r="F125" s="55" t="s">
        <v>415</v>
      </c>
      <c r="G125" s="55" t="s">
        <v>65</v>
      </c>
      <c r="H125" s="56">
        <v>26</v>
      </c>
      <c r="I125" s="56">
        <v>10</v>
      </c>
      <c r="J125" s="56">
        <v>26</v>
      </c>
      <c r="K125" s="56">
        <v>14581788</v>
      </c>
      <c r="L125" s="56">
        <v>85452425</v>
      </c>
      <c r="M125" s="56">
        <v>70870637</v>
      </c>
      <c r="N125" s="57">
        <f t="shared" si="4"/>
        <v>0.17064217896683448</v>
      </c>
      <c r="O125" s="56">
        <v>436845</v>
      </c>
      <c r="P125" s="56"/>
      <c r="Q125" s="57">
        <f t="shared" si="5"/>
        <v>0.17486041038653605</v>
      </c>
      <c r="R125" s="56">
        <v>13102972</v>
      </c>
      <c r="S125" s="56">
        <v>83969404</v>
      </c>
      <c r="T125" s="56">
        <v>70866432</v>
      </c>
      <c r="U125" s="57">
        <f t="shared" si="6"/>
        <v>0.15604459929238035</v>
      </c>
      <c r="V125" s="56">
        <v>436845</v>
      </c>
      <c r="W125" s="56"/>
      <c r="X125" s="54">
        <f t="shared" si="7"/>
        <v>0.16041249505116617</v>
      </c>
    </row>
    <row r="126" spans="1:24" s="1" customFormat="1" ht="13.2" x14ac:dyDescent="0.25">
      <c r="A126" s="55">
        <v>156</v>
      </c>
      <c r="B126" s="55" t="s">
        <v>347</v>
      </c>
      <c r="C126" s="55" t="s">
        <v>94</v>
      </c>
      <c r="D126" s="55" t="s">
        <v>348</v>
      </c>
      <c r="E126" s="55" t="s">
        <v>249</v>
      </c>
      <c r="F126" s="55" t="s">
        <v>415</v>
      </c>
      <c r="G126" s="55" t="s">
        <v>65</v>
      </c>
      <c r="H126" s="56">
        <v>25</v>
      </c>
      <c r="I126" s="56">
        <v>0</v>
      </c>
      <c r="J126" s="56">
        <v>25</v>
      </c>
      <c r="K126" s="56">
        <v>834347</v>
      </c>
      <c r="L126" s="56">
        <v>13667863</v>
      </c>
      <c r="M126" s="56">
        <v>12833516</v>
      </c>
      <c r="N126" s="57">
        <f t="shared" si="4"/>
        <v>6.1044436866246027E-2</v>
      </c>
      <c r="O126" s="56">
        <v>343380</v>
      </c>
      <c r="P126" s="56"/>
      <c r="Q126" s="57">
        <f t="shared" si="5"/>
        <v>8.405585428787439E-2</v>
      </c>
      <c r="R126" s="56">
        <v>1851791</v>
      </c>
      <c r="S126" s="56">
        <v>11366655</v>
      </c>
      <c r="T126" s="56">
        <v>9514864</v>
      </c>
      <c r="U126" s="57">
        <f t="shared" si="6"/>
        <v>0.16291433143699707</v>
      </c>
      <c r="V126" s="56">
        <v>343380</v>
      </c>
      <c r="W126" s="56"/>
      <c r="X126" s="54">
        <f t="shared" si="7"/>
        <v>0.18746066941729891</v>
      </c>
    </row>
    <row r="127" spans="1:24" s="1" customFormat="1" ht="13.2" x14ac:dyDescent="0.25">
      <c r="A127" s="55">
        <v>72</v>
      </c>
      <c r="B127" s="55" t="s">
        <v>422</v>
      </c>
      <c r="C127" s="55" t="s">
        <v>419</v>
      </c>
      <c r="D127" s="55" t="s">
        <v>349</v>
      </c>
      <c r="E127" s="55" t="s">
        <v>350</v>
      </c>
      <c r="F127" s="55" t="s">
        <v>415</v>
      </c>
      <c r="G127" s="55" t="s">
        <v>65</v>
      </c>
      <c r="H127" s="56">
        <v>25</v>
      </c>
      <c r="I127" s="56">
        <v>1</v>
      </c>
      <c r="J127" s="56">
        <v>16</v>
      </c>
      <c r="K127" s="56">
        <v>1048337</v>
      </c>
      <c r="L127" s="56">
        <v>23239337</v>
      </c>
      <c r="M127" s="56">
        <v>22191000</v>
      </c>
      <c r="N127" s="57">
        <f t="shared" si="4"/>
        <v>4.5110452161350387E-2</v>
      </c>
      <c r="O127" s="56">
        <v>1875000</v>
      </c>
      <c r="P127" s="56"/>
      <c r="Q127" s="57">
        <f t="shared" si="5"/>
        <v>0.11640112179748166</v>
      </c>
      <c r="R127" s="56">
        <v>1048337</v>
      </c>
      <c r="S127" s="56">
        <v>23239337</v>
      </c>
      <c r="T127" s="56">
        <v>22191000</v>
      </c>
      <c r="U127" s="57">
        <f t="shared" si="6"/>
        <v>4.5110452161350387E-2</v>
      </c>
      <c r="V127" s="56">
        <v>1875000</v>
      </c>
      <c r="W127" s="56"/>
      <c r="X127" s="54">
        <f t="shared" si="7"/>
        <v>0.11640112179748166</v>
      </c>
    </row>
    <row r="128" spans="1:24" s="1" customFormat="1" ht="13.2" x14ac:dyDescent="0.25">
      <c r="A128" s="55">
        <v>1</v>
      </c>
      <c r="B128" s="55" t="s">
        <v>351</v>
      </c>
      <c r="C128" s="55" t="s">
        <v>198</v>
      </c>
      <c r="D128" s="55" t="s">
        <v>352</v>
      </c>
      <c r="E128" s="55" t="s">
        <v>205</v>
      </c>
      <c r="F128" s="55" t="s">
        <v>413</v>
      </c>
      <c r="G128" s="55" t="s">
        <v>65</v>
      </c>
      <c r="H128" s="56">
        <v>20</v>
      </c>
      <c r="I128" s="56">
        <v>1</v>
      </c>
      <c r="J128" s="56">
        <v>20</v>
      </c>
      <c r="K128" s="56">
        <v>378473</v>
      </c>
      <c r="L128" s="56">
        <v>13108376</v>
      </c>
      <c r="M128" s="56">
        <v>12729903</v>
      </c>
      <c r="N128" s="57">
        <f t="shared" si="4"/>
        <v>2.8872607865383173E-2</v>
      </c>
      <c r="O128" s="56">
        <v>456084</v>
      </c>
      <c r="P128" s="56"/>
      <c r="Q128" s="57">
        <f t="shared" si="5"/>
        <v>6.1525265288850425E-2</v>
      </c>
      <c r="R128" s="56">
        <v>414467</v>
      </c>
      <c r="S128" s="56">
        <v>7863363</v>
      </c>
      <c r="T128" s="56">
        <v>7448896</v>
      </c>
      <c r="U128" s="57">
        <f t="shared" si="6"/>
        <v>5.2708618437175038E-2</v>
      </c>
      <c r="V128" s="56">
        <v>456084</v>
      </c>
      <c r="W128" s="56"/>
      <c r="X128" s="54">
        <f t="shared" si="7"/>
        <v>0.10464048872479144</v>
      </c>
    </row>
    <row r="129" spans="1:24" s="1" customFormat="1" ht="13.2" x14ac:dyDescent="0.25">
      <c r="A129" s="55">
        <v>167</v>
      </c>
      <c r="B129" s="55" t="s">
        <v>353</v>
      </c>
      <c r="C129" s="55" t="s">
        <v>62</v>
      </c>
      <c r="D129" s="55" t="s">
        <v>354</v>
      </c>
      <c r="E129" s="55" t="s">
        <v>92</v>
      </c>
      <c r="F129" s="55" t="s">
        <v>413</v>
      </c>
      <c r="G129" s="55" t="s">
        <v>72</v>
      </c>
      <c r="H129" s="56">
        <v>83</v>
      </c>
      <c r="I129" s="56">
        <v>6</v>
      </c>
      <c r="J129" s="56">
        <v>49</v>
      </c>
      <c r="K129" s="56">
        <v>-4296654</v>
      </c>
      <c r="L129" s="56">
        <v>134341932</v>
      </c>
      <c r="M129" s="56">
        <v>138638586</v>
      </c>
      <c r="N129" s="57">
        <f t="shared" si="4"/>
        <v>-3.1982970142189114E-2</v>
      </c>
      <c r="O129" s="56">
        <v>873857</v>
      </c>
      <c r="P129" s="56">
        <v>34052</v>
      </c>
      <c r="Q129" s="57">
        <f t="shared" si="5"/>
        <v>-2.5565424168031148E-2</v>
      </c>
      <c r="R129" s="56">
        <v>-8211486</v>
      </c>
      <c r="S129" s="56">
        <v>117438305</v>
      </c>
      <c r="T129" s="56">
        <v>125649791</v>
      </c>
      <c r="U129" s="57">
        <f t="shared" si="6"/>
        <v>-6.9921700589939545E-2</v>
      </c>
      <c r="V129" s="56">
        <v>873857</v>
      </c>
      <c r="W129" s="56">
        <v>34052</v>
      </c>
      <c r="X129" s="54">
        <f t="shared" si="7"/>
        <v>-6.2307043294500868E-2</v>
      </c>
    </row>
    <row r="130" spans="1:24" s="1" customFormat="1" ht="13.2" x14ac:dyDescent="0.25">
      <c r="A130" s="55">
        <v>133</v>
      </c>
      <c r="B130" s="55" t="s">
        <v>423</v>
      </c>
      <c r="C130" s="55" t="s">
        <v>394</v>
      </c>
      <c r="D130" s="55" t="s">
        <v>355</v>
      </c>
      <c r="E130" s="55" t="s">
        <v>355</v>
      </c>
      <c r="F130" s="55" t="s">
        <v>414</v>
      </c>
      <c r="G130" s="55" t="s">
        <v>65</v>
      </c>
      <c r="H130" s="56">
        <v>25</v>
      </c>
      <c r="I130" s="56">
        <v>0</v>
      </c>
      <c r="J130" s="56">
        <v>14</v>
      </c>
      <c r="K130" s="56">
        <v>1115619</v>
      </c>
      <c r="L130" s="56">
        <v>47588439</v>
      </c>
      <c r="M130" s="56">
        <v>46472820</v>
      </c>
      <c r="N130" s="57">
        <f t="shared" si="4"/>
        <v>2.3443067758536901E-2</v>
      </c>
      <c r="O130" s="56">
        <v>51929</v>
      </c>
      <c r="P130" s="56"/>
      <c r="Q130" s="57">
        <f t="shared" si="5"/>
        <v>2.4507535290239572E-2</v>
      </c>
      <c r="R130" s="56">
        <v>3475351</v>
      </c>
      <c r="S130" s="56">
        <v>31359040</v>
      </c>
      <c r="T130" s="56">
        <v>27883689</v>
      </c>
      <c r="U130" s="57">
        <f t="shared" si="6"/>
        <v>0.11082453416941335</v>
      </c>
      <c r="V130" s="56">
        <v>51929</v>
      </c>
      <c r="W130" s="56"/>
      <c r="X130" s="54">
        <f t="shared" si="7"/>
        <v>0.11229452997772849</v>
      </c>
    </row>
    <row r="131" spans="1:24" s="1" customFormat="1" ht="13.2" x14ac:dyDescent="0.25">
      <c r="A131" s="55">
        <v>168</v>
      </c>
      <c r="B131" s="55" t="s">
        <v>87</v>
      </c>
      <c r="C131" s="55" t="s">
        <v>87</v>
      </c>
      <c r="D131" s="55" t="s">
        <v>356</v>
      </c>
      <c r="E131" s="55" t="s">
        <v>357</v>
      </c>
      <c r="F131" s="55" t="s">
        <v>415</v>
      </c>
      <c r="G131" s="55" t="s">
        <v>72</v>
      </c>
      <c r="H131" s="56">
        <v>129</v>
      </c>
      <c r="I131" s="56">
        <v>20</v>
      </c>
      <c r="J131" s="56">
        <v>116</v>
      </c>
      <c r="K131" s="56">
        <v>-5994424</v>
      </c>
      <c r="L131" s="56">
        <v>335088384</v>
      </c>
      <c r="M131" s="56">
        <v>341082808</v>
      </c>
      <c r="N131" s="57">
        <f t="shared" si="4"/>
        <v>-1.7889083257508563E-2</v>
      </c>
      <c r="O131" s="56">
        <v>5273597</v>
      </c>
      <c r="P131" s="56">
        <v>2048984</v>
      </c>
      <c r="Q131" s="57">
        <f t="shared" si="5"/>
        <v>-8.1378389908948138E-3</v>
      </c>
      <c r="R131" s="56">
        <v>-20084632</v>
      </c>
      <c r="S131" s="56">
        <v>277544799</v>
      </c>
      <c r="T131" s="56">
        <v>297629431</v>
      </c>
      <c r="U131" s="57">
        <f t="shared" si="6"/>
        <v>-7.2365369743426541E-2</v>
      </c>
      <c r="V131" s="56">
        <v>5273597</v>
      </c>
      <c r="W131" s="56">
        <v>2048984</v>
      </c>
      <c r="X131" s="54">
        <f t="shared" si="7"/>
        <v>-5.9614293972588689E-2</v>
      </c>
    </row>
    <row r="132" spans="1:24" s="1" customFormat="1" ht="13.2" x14ac:dyDescent="0.25">
      <c r="A132" s="55">
        <v>157</v>
      </c>
      <c r="B132" s="55" t="s">
        <v>395</v>
      </c>
      <c r="C132" s="55" t="s">
        <v>67</v>
      </c>
      <c r="D132" s="55" t="s">
        <v>358</v>
      </c>
      <c r="E132" s="55" t="s">
        <v>358</v>
      </c>
      <c r="F132" s="55" t="s">
        <v>415</v>
      </c>
      <c r="G132" s="55" t="s">
        <v>65</v>
      </c>
      <c r="H132" s="56">
        <v>49</v>
      </c>
      <c r="I132" s="56">
        <v>6</v>
      </c>
      <c r="J132" s="56">
        <v>18</v>
      </c>
      <c r="K132" s="56">
        <v>-3163703</v>
      </c>
      <c r="L132" s="56">
        <v>87273576</v>
      </c>
      <c r="M132" s="56">
        <v>90437279</v>
      </c>
      <c r="N132" s="57">
        <f t="shared" si="4"/>
        <v>-3.6250411006419632E-2</v>
      </c>
      <c r="O132" s="56">
        <v>1834929</v>
      </c>
      <c r="P132" s="56"/>
      <c r="Q132" s="57">
        <f t="shared" si="5"/>
        <v>-1.4911865034656344E-2</v>
      </c>
      <c r="R132" s="56">
        <v>11452376</v>
      </c>
      <c r="S132" s="56">
        <v>73157398</v>
      </c>
      <c r="T132" s="56">
        <v>61705022</v>
      </c>
      <c r="U132" s="57">
        <f t="shared" si="6"/>
        <v>0.15654433198950024</v>
      </c>
      <c r="V132" s="56">
        <v>1693431</v>
      </c>
      <c r="W132" s="56">
        <v>-33135</v>
      </c>
      <c r="X132" s="54">
        <f t="shared" si="7"/>
        <v>0.17606941935138753</v>
      </c>
    </row>
    <row r="133" spans="1:24" s="1" customFormat="1" ht="13.2" x14ac:dyDescent="0.25">
      <c r="A133" s="55">
        <v>169</v>
      </c>
      <c r="B133" s="55" t="s">
        <v>359</v>
      </c>
      <c r="C133" s="55" t="s">
        <v>67</v>
      </c>
      <c r="D133" s="55" t="s">
        <v>360</v>
      </c>
      <c r="E133" s="55" t="s">
        <v>248</v>
      </c>
      <c r="F133" s="55" t="s">
        <v>415</v>
      </c>
      <c r="G133" s="55" t="s">
        <v>65</v>
      </c>
      <c r="H133" s="56">
        <v>12</v>
      </c>
      <c r="I133" s="56">
        <v>0</v>
      </c>
      <c r="J133" s="56">
        <v>12</v>
      </c>
      <c r="K133" s="56">
        <v>-699639</v>
      </c>
      <c r="L133" s="56">
        <v>15657857</v>
      </c>
      <c r="M133" s="56">
        <v>16357496</v>
      </c>
      <c r="N133" s="57">
        <f t="shared" si="4"/>
        <v>-4.4682934580383513E-2</v>
      </c>
      <c r="O133" s="56">
        <v>211857</v>
      </c>
      <c r="P133" s="56"/>
      <c r="Q133" s="57">
        <f t="shared" si="5"/>
        <v>-3.0736659778493804E-2</v>
      </c>
      <c r="R133" s="56">
        <v>-271395</v>
      </c>
      <c r="S133" s="56">
        <v>14912677</v>
      </c>
      <c r="T133" s="56">
        <v>15184072</v>
      </c>
      <c r="U133" s="57">
        <f t="shared" si="6"/>
        <v>-1.8198945769428251E-2</v>
      </c>
      <c r="V133" s="56">
        <v>211857</v>
      </c>
      <c r="W133" s="56"/>
      <c r="X133" s="54">
        <f t="shared" si="7"/>
        <v>-3.9365179780084464E-3</v>
      </c>
    </row>
    <row r="134" spans="1:24" s="1" customFormat="1" ht="13.2" x14ac:dyDescent="0.25">
      <c r="A134" s="55">
        <v>170</v>
      </c>
      <c r="B134" s="55" t="s">
        <v>361</v>
      </c>
      <c r="C134" s="55" t="s">
        <v>69</v>
      </c>
      <c r="D134" s="55" t="s">
        <v>362</v>
      </c>
      <c r="E134" s="55" t="s">
        <v>362</v>
      </c>
      <c r="F134" s="55" t="s">
        <v>415</v>
      </c>
      <c r="G134" s="55" t="s">
        <v>65</v>
      </c>
      <c r="H134" s="56">
        <v>35</v>
      </c>
      <c r="I134" s="56">
        <v>0</v>
      </c>
      <c r="J134" s="56">
        <v>12</v>
      </c>
      <c r="K134" s="56">
        <v>3485280</v>
      </c>
      <c r="L134" s="56">
        <v>28393669</v>
      </c>
      <c r="M134" s="56">
        <v>24908389</v>
      </c>
      <c r="N134" s="57">
        <f t="shared" si="4"/>
        <v>0.12274849016518435</v>
      </c>
      <c r="O134" s="56">
        <v>1564</v>
      </c>
      <c r="P134" s="56"/>
      <c r="Q134" s="57">
        <f t="shared" si="5"/>
        <v>0.12279680888690013</v>
      </c>
      <c r="R134" s="56">
        <v>3484280</v>
      </c>
      <c r="S134" s="56">
        <v>28392669</v>
      </c>
      <c r="T134" s="56">
        <v>24908389</v>
      </c>
      <c r="U134" s="57">
        <f t="shared" si="6"/>
        <v>0.12271759305192477</v>
      </c>
      <c r="V134" s="56">
        <v>1564</v>
      </c>
      <c r="W134" s="56"/>
      <c r="X134" s="54">
        <f t="shared" si="7"/>
        <v>0.12276591517721222</v>
      </c>
    </row>
    <row r="135" spans="1:24" s="1" customFormat="1" ht="13.2" x14ac:dyDescent="0.25">
      <c r="A135" s="55">
        <v>35</v>
      </c>
      <c r="B135" s="55" t="s">
        <v>363</v>
      </c>
      <c r="C135" s="55" t="s">
        <v>94</v>
      </c>
      <c r="D135" s="55" t="s">
        <v>364</v>
      </c>
      <c r="E135" s="55" t="s">
        <v>365</v>
      </c>
      <c r="F135" s="55" t="s">
        <v>415</v>
      </c>
      <c r="G135" s="55" t="s">
        <v>65</v>
      </c>
      <c r="H135" s="56">
        <v>8</v>
      </c>
      <c r="I135" s="56">
        <v>0</v>
      </c>
      <c r="J135" s="56">
        <v>8</v>
      </c>
      <c r="K135" s="56">
        <v>424369</v>
      </c>
      <c r="L135" s="56">
        <v>10476968</v>
      </c>
      <c r="M135" s="56">
        <v>10052599</v>
      </c>
      <c r="N135" s="57">
        <f t="shared" si="4"/>
        <v>4.0504943796716757E-2</v>
      </c>
      <c r="O135" s="56">
        <v>99186</v>
      </c>
      <c r="P135" s="56"/>
      <c r="Q135" s="57">
        <f t="shared" si="5"/>
        <v>4.9503344977767913E-2</v>
      </c>
      <c r="R135" s="56">
        <v>1038188</v>
      </c>
      <c r="S135" s="56">
        <v>7272906</v>
      </c>
      <c r="T135" s="56">
        <v>6234718</v>
      </c>
      <c r="U135" s="57">
        <f t="shared" si="6"/>
        <v>0.14274734198407074</v>
      </c>
      <c r="V135" s="56">
        <v>109</v>
      </c>
      <c r="W135" s="56"/>
      <c r="X135" s="54">
        <f t="shared" si="7"/>
        <v>0.14276018955000092</v>
      </c>
    </row>
    <row r="136" spans="1:24" s="1" customFormat="1" ht="13.2" x14ac:dyDescent="0.25">
      <c r="A136" s="55">
        <v>174</v>
      </c>
      <c r="B136" s="55" t="s">
        <v>366</v>
      </c>
      <c r="C136" s="55" t="s">
        <v>94</v>
      </c>
      <c r="D136" s="55" t="s">
        <v>367</v>
      </c>
      <c r="E136" s="55" t="s">
        <v>368</v>
      </c>
      <c r="F136" s="55" t="s">
        <v>415</v>
      </c>
      <c r="G136" s="55" t="s">
        <v>65</v>
      </c>
      <c r="H136" s="56">
        <v>25</v>
      </c>
      <c r="I136" s="56">
        <v>4</v>
      </c>
      <c r="J136" s="56">
        <v>15</v>
      </c>
      <c r="K136" s="56">
        <v>970993</v>
      </c>
      <c r="L136" s="56">
        <v>11680746</v>
      </c>
      <c r="M136" s="56">
        <v>10709753</v>
      </c>
      <c r="N136" s="57">
        <f t="shared" si="4"/>
        <v>8.312765297695883E-2</v>
      </c>
      <c r="O136" s="56">
        <v>262663</v>
      </c>
      <c r="P136" s="56"/>
      <c r="Q136" s="57">
        <f t="shared" si="5"/>
        <v>0.10329178210341787</v>
      </c>
      <c r="R136" s="56">
        <v>1229820</v>
      </c>
      <c r="S136" s="56">
        <v>9466747</v>
      </c>
      <c r="T136" s="56">
        <v>8236927</v>
      </c>
      <c r="U136" s="57">
        <f t="shared" si="6"/>
        <v>0.12990946097957409</v>
      </c>
      <c r="V136" s="56">
        <v>262663</v>
      </c>
      <c r="W136" s="56"/>
      <c r="X136" s="54">
        <f t="shared" si="7"/>
        <v>0.15339912697686706</v>
      </c>
    </row>
    <row r="137" spans="1:24" s="1" customFormat="1" ht="13.2" x14ac:dyDescent="0.25">
      <c r="A137" s="55">
        <v>118</v>
      </c>
      <c r="B137" s="55" t="s">
        <v>369</v>
      </c>
      <c r="C137" s="55" t="s">
        <v>108</v>
      </c>
      <c r="D137" s="55" t="s">
        <v>370</v>
      </c>
      <c r="E137" s="55" t="s">
        <v>371</v>
      </c>
      <c r="F137" s="55" t="s">
        <v>413</v>
      </c>
      <c r="G137" s="55" t="s">
        <v>72</v>
      </c>
      <c r="H137" s="56">
        <v>136</v>
      </c>
      <c r="I137" s="56">
        <v>20</v>
      </c>
      <c r="J137" s="56">
        <v>81</v>
      </c>
      <c r="K137" s="56">
        <v>2518623</v>
      </c>
      <c r="L137" s="56">
        <v>142661616</v>
      </c>
      <c r="M137" s="56">
        <v>140142993</v>
      </c>
      <c r="N137" s="57">
        <f t="shared" si="4"/>
        <v>1.7654524535877961E-2</v>
      </c>
      <c r="O137" s="56">
        <v>5219776</v>
      </c>
      <c r="P137" s="56"/>
      <c r="Q137" s="57">
        <f t="shared" si="5"/>
        <v>5.232841600517258E-2</v>
      </c>
      <c r="R137" s="56">
        <v>492826</v>
      </c>
      <c r="S137" s="56">
        <v>119603414</v>
      </c>
      <c r="T137" s="56">
        <v>119110588</v>
      </c>
      <c r="U137" s="57">
        <f t="shared" si="6"/>
        <v>4.1205011087726978E-3</v>
      </c>
      <c r="V137" s="56">
        <v>5219776</v>
      </c>
      <c r="W137" s="56"/>
      <c r="X137" s="54">
        <f t="shared" si="7"/>
        <v>4.5765550455808733E-2</v>
      </c>
    </row>
    <row r="138" spans="1:24" s="1" customFormat="1" ht="13.2" x14ac:dyDescent="0.25">
      <c r="A138" s="55">
        <v>209</v>
      </c>
      <c r="B138" s="55" t="s">
        <v>372</v>
      </c>
      <c r="C138" s="55" t="s">
        <v>77</v>
      </c>
      <c r="D138" s="55" t="s">
        <v>370</v>
      </c>
      <c r="E138" s="55" t="s">
        <v>371</v>
      </c>
      <c r="F138" s="55" t="s">
        <v>413</v>
      </c>
      <c r="G138" s="55" t="s">
        <v>72</v>
      </c>
      <c r="H138" s="56">
        <v>16</v>
      </c>
      <c r="I138" s="56">
        <v>0</v>
      </c>
      <c r="J138" s="56">
        <v>8</v>
      </c>
      <c r="K138" s="56"/>
      <c r="L138" s="56"/>
      <c r="M138" s="56"/>
      <c r="N138" s="57" t="str">
        <f t="shared" ref="N138:N143" si="8">IF(ISERROR((L138-M138)/ L138),"",((L138-M138)/ L138))</f>
        <v/>
      </c>
      <c r="O138" s="56"/>
      <c r="P138" s="56"/>
      <c r="Q138" s="57" t="str">
        <f t="shared" ref="Q138:Q143" si="9">IF(ISERROR(((L138+O138)-(M138+P138)) / (L138+O138)),"",(((L138+O138)-(M138+P138)) / (L138+O138)))</f>
        <v/>
      </c>
      <c r="R138" s="56">
        <v>0</v>
      </c>
      <c r="S138" s="56">
        <v>8222843</v>
      </c>
      <c r="T138" s="56">
        <v>8222843</v>
      </c>
      <c r="U138" s="57">
        <f t="shared" ref="U138:U143" si="10">IF(ISERROR((S138-T138)/S138),"",((S138-T138)/S138))</f>
        <v>0</v>
      </c>
      <c r="V138" s="56"/>
      <c r="W138" s="56"/>
      <c r="X138" s="54">
        <f t="shared" ref="X138:X143" si="11">IF(ISERROR(((S138+V138)-(T138+W138))/(S138+V138)),"",(((S138+V138)-(T138+W138))/(S138+V138)))</f>
        <v>0</v>
      </c>
    </row>
    <row r="139" spans="1:24" s="1" customFormat="1" ht="13.2" x14ac:dyDescent="0.25">
      <c r="A139" s="55">
        <v>176</v>
      </c>
      <c r="B139" s="55" t="s">
        <v>373</v>
      </c>
      <c r="C139" s="55" t="s">
        <v>94</v>
      </c>
      <c r="D139" s="55" t="s">
        <v>374</v>
      </c>
      <c r="E139" s="55" t="s">
        <v>365</v>
      </c>
      <c r="F139" s="55" t="s">
        <v>424</v>
      </c>
      <c r="G139" s="55" t="s">
        <v>65</v>
      </c>
      <c r="H139" s="56">
        <v>18</v>
      </c>
      <c r="I139" s="56">
        <v>6</v>
      </c>
      <c r="J139" s="56">
        <v>15</v>
      </c>
      <c r="K139" s="56">
        <v>748488</v>
      </c>
      <c r="L139" s="56">
        <v>25710061</v>
      </c>
      <c r="M139" s="56">
        <v>24961573</v>
      </c>
      <c r="N139" s="57">
        <f t="shared" si="8"/>
        <v>2.9112649713277615E-2</v>
      </c>
      <c r="O139" s="56">
        <v>455439</v>
      </c>
      <c r="P139" s="56"/>
      <c r="Q139" s="57">
        <f t="shared" si="9"/>
        <v>4.6012000535055705E-2</v>
      </c>
      <c r="R139" s="56">
        <v>748488</v>
      </c>
      <c r="S139" s="56">
        <v>25710061</v>
      </c>
      <c r="T139" s="56">
        <v>24961573</v>
      </c>
      <c r="U139" s="57">
        <f t="shared" si="10"/>
        <v>2.9112649713277615E-2</v>
      </c>
      <c r="V139" s="56">
        <v>455439</v>
      </c>
      <c r="W139" s="56"/>
      <c r="X139" s="54">
        <f t="shared" si="11"/>
        <v>4.6012000535055705E-2</v>
      </c>
    </row>
    <row r="140" spans="1:24" s="1" customFormat="1" ht="13.2" x14ac:dyDescent="0.25">
      <c r="A140" s="55">
        <v>27</v>
      </c>
      <c r="B140" s="55" t="s">
        <v>375</v>
      </c>
      <c r="C140" s="55" t="s">
        <v>67</v>
      </c>
      <c r="D140" s="55" t="s">
        <v>376</v>
      </c>
      <c r="E140" s="55" t="s">
        <v>376</v>
      </c>
      <c r="F140" s="55" t="s">
        <v>414</v>
      </c>
      <c r="G140" s="55" t="s">
        <v>72</v>
      </c>
      <c r="H140" s="56">
        <v>49</v>
      </c>
      <c r="I140" s="56">
        <v>8</v>
      </c>
      <c r="J140" s="56">
        <v>49</v>
      </c>
      <c r="K140" s="56">
        <v>-16784223</v>
      </c>
      <c r="L140" s="56">
        <v>116971467</v>
      </c>
      <c r="M140" s="56">
        <v>133755690</v>
      </c>
      <c r="N140" s="57">
        <f t="shared" si="8"/>
        <v>-0.14348989057305744</v>
      </c>
      <c r="O140" s="56">
        <v>8385385</v>
      </c>
      <c r="P140" s="56">
        <v>311856</v>
      </c>
      <c r="Q140" s="57">
        <f t="shared" si="9"/>
        <v>-6.9487178889910226E-2</v>
      </c>
      <c r="R140" s="56">
        <v>-15697471</v>
      </c>
      <c r="S140" s="56">
        <v>106497790</v>
      </c>
      <c r="T140" s="56">
        <v>122195261</v>
      </c>
      <c r="U140" s="57">
        <f t="shared" si="10"/>
        <v>-0.1473971525606306</v>
      </c>
      <c r="V140" s="56">
        <v>4628741</v>
      </c>
      <c r="W140" s="56">
        <v>31181</v>
      </c>
      <c r="X140" s="54">
        <f t="shared" si="11"/>
        <v>-9.9885337012814698E-2</v>
      </c>
    </row>
    <row r="141" spans="1:24" s="1" customFormat="1" ht="13.2" x14ac:dyDescent="0.25">
      <c r="A141" s="55">
        <v>187</v>
      </c>
      <c r="B141" s="55" t="s">
        <v>396</v>
      </c>
      <c r="C141" s="55" t="s">
        <v>128</v>
      </c>
      <c r="D141" s="55" t="s">
        <v>377</v>
      </c>
      <c r="E141" s="55" t="s">
        <v>331</v>
      </c>
      <c r="F141" s="55" t="s">
        <v>415</v>
      </c>
      <c r="G141" s="55" t="s">
        <v>72</v>
      </c>
      <c r="H141" s="56">
        <v>86</v>
      </c>
      <c r="I141" s="56">
        <v>28</v>
      </c>
      <c r="J141" s="56">
        <v>86</v>
      </c>
      <c r="K141" s="56">
        <v>4010113</v>
      </c>
      <c r="L141" s="56">
        <v>241822913</v>
      </c>
      <c r="M141" s="56">
        <v>237812800</v>
      </c>
      <c r="N141" s="57">
        <f t="shared" si="8"/>
        <v>1.6582849616074223E-2</v>
      </c>
      <c r="O141" s="56">
        <v>64593</v>
      </c>
      <c r="P141" s="56">
        <v>13005</v>
      </c>
      <c r="Q141" s="57">
        <f t="shared" si="9"/>
        <v>1.679169406955645E-2</v>
      </c>
      <c r="R141" s="56">
        <v>4010113</v>
      </c>
      <c r="S141" s="56">
        <v>241822913</v>
      </c>
      <c r="T141" s="56">
        <v>237812800</v>
      </c>
      <c r="U141" s="57">
        <f t="shared" si="10"/>
        <v>1.6582849616074223E-2</v>
      </c>
      <c r="V141" s="56">
        <v>64593</v>
      </c>
      <c r="W141" s="56">
        <v>13005</v>
      </c>
      <c r="X141" s="54">
        <f t="shared" si="11"/>
        <v>1.679169406955645E-2</v>
      </c>
    </row>
    <row r="142" spans="1:24" s="1" customFormat="1" ht="13.2" x14ac:dyDescent="0.25">
      <c r="A142" s="55">
        <v>177</v>
      </c>
      <c r="B142" s="55" t="s">
        <v>378</v>
      </c>
      <c r="C142" s="55" t="s">
        <v>94</v>
      </c>
      <c r="D142" s="55" t="s">
        <v>379</v>
      </c>
      <c r="E142" s="55" t="s">
        <v>380</v>
      </c>
      <c r="F142" s="55" t="s">
        <v>415</v>
      </c>
      <c r="G142" s="55" t="s">
        <v>72</v>
      </c>
      <c r="H142" s="56">
        <v>48</v>
      </c>
      <c r="I142" s="56">
        <v>7</v>
      </c>
      <c r="J142" s="56">
        <v>48</v>
      </c>
      <c r="K142" s="56">
        <v>464120</v>
      </c>
      <c r="L142" s="56">
        <v>64913044</v>
      </c>
      <c r="M142" s="56">
        <v>64448924</v>
      </c>
      <c r="N142" s="57">
        <f t="shared" si="8"/>
        <v>7.1498726819836083E-3</v>
      </c>
      <c r="O142" s="56">
        <v>787717</v>
      </c>
      <c r="P142" s="56"/>
      <c r="Q142" s="57">
        <f t="shared" si="9"/>
        <v>1.9053614919315776E-2</v>
      </c>
      <c r="R142" s="56">
        <v>1990683</v>
      </c>
      <c r="S142" s="56">
        <v>62124390</v>
      </c>
      <c r="T142" s="56">
        <v>60133707</v>
      </c>
      <c r="U142" s="57">
        <f t="shared" si="10"/>
        <v>3.2043501755107777E-2</v>
      </c>
      <c r="V142" s="56">
        <v>787717</v>
      </c>
      <c r="W142" s="56"/>
      <c r="X142" s="54">
        <f t="shared" si="11"/>
        <v>4.4163200574414078E-2</v>
      </c>
    </row>
    <row r="143" spans="1:24" s="1" customFormat="1" ht="13.2" x14ac:dyDescent="0.25">
      <c r="A143" s="55">
        <v>186</v>
      </c>
      <c r="B143" s="55" t="s">
        <v>381</v>
      </c>
      <c r="C143" s="55" t="s">
        <v>128</v>
      </c>
      <c r="D143" s="55" t="s">
        <v>382</v>
      </c>
      <c r="E143" s="55" t="s">
        <v>383</v>
      </c>
      <c r="F143" s="55" t="s">
        <v>415</v>
      </c>
      <c r="G143" s="55" t="s">
        <v>72</v>
      </c>
      <c r="H143" s="56">
        <v>61</v>
      </c>
      <c r="I143" s="56">
        <v>12</v>
      </c>
      <c r="J143" s="56">
        <v>55</v>
      </c>
      <c r="K143" s="56">
        <v>14459010</v>
      </c>
      <c r="L143" s="56">
        <v>128075859</v>
      </c>
      <c r="M143" s="56">
        <v>113616849</v>
      </c>
      <c r="N143" s="57">
        <f t="shared" si="8"/>
        <v>0.11289410910763441</v>
      </c>
      <c r="O143" s="56">
        <v>177763</v>
      </c>
      <c r="P143" s="56"/>
      <c r="Q143" s="57">
        <f t="shared" si="9"/>
        <v>0.11412366194227247</v>
      </c>
      <c r="R143" s="56">
        <v>14459010</v>
      </c>
      <c r="S143" s="56">
        <v>128075859</v>
      </c>
      <c r="T143" s="56">
        <v>113616849</v>
      </c>
      <c r="U143" s="57">
        <f t="shared" si="10"/>
        <v>0.11289410910763441</v>
      </c>
      <c r="V143" s="56">
        <v>177763</v>
      </c>
      <c r="W143" s="56"/>
      <c r="X143" s="54">
        <f t="shared" si="11"/>
        <v>0.11412366194227247</v>
      </c>
    </row>
    <row r="144" spans="1:24" s="1" customFormat="1" ht="13.2" x14ac:dyDescent="0.25">
      <c r="A144"/>
      <c r="B144"/>
      <c r="C144"/>
      <c r="D144"/>
      <c r="E144"/>
      <c r="F144" s="28"/>
      <c r="G144" s="52"/>
      <c r="H144" s="53"/>
      <c r="I144" s="53"/>
      <c r="J144" s="53"/>
      <c r="K144" s="53"/>
      <c r="L144" s="53"/>
      <c r="M144" s="53"/>
      <c r="N144" s="54"/>
      <c r="O144" s="53"/>
      <c r="P144" s="53"/>
      <c r="Q144" s="54"/>
      <c r="R144" s="53"/>
      <c r="S144" s="53"/>
      <c r="T144" s="53"/>
      <c r="U144" s="54"/>
      <c r="V144" s="53"/>
      <c r="W144" s="53"/>
      <c r="X144" s="54"/>
    </row>
    <row r="145" spans="1:24" s="1" customFormat="1" ht="13.2" x14ac:dyDescent="0.25">
      <c r="A145" s="86"/>
      <c r="B145" s="12" t="s">
        <v>56</v>
      </c>
      <c r="C145" s="12"/>
      <c r="D145" s="12"/>
      <c r="E145" s="12"/>
      <c r="F145" s="31"/>
      <c r="G145" s="26"/>
      <c r="H145" s="13"/>
      <c r="J145" s="13"/>
      <c r="K145" s="13"/>
      <c r="L145" s="13"/>
      <c r="M145" s="21"/>
      <c r="N145" s="18"/>
      <c r="O145" s="15"/>
      <c r="P145" s="15"/>
      <c r="Q145" s="19"/>
      <c r="R145" s="13"/>
      <c r="S145" s="13"/>
      <c r="T145" s="15"/>
      <c r="U145" s="19"/>
      <c r="V145" s="13"/>
      <c r="W145" s="15"/>
      <c r="X145" s="18"/>
    </row>
    <row r="146" spans="1:24" s="1" customFormat="1" ht="13.2" x14ac:dyDescent="0.25">
      <c r="A146" s="86"/>
      <c r="B146" s="87" t="s">
        <v>57</v>
      </c>
      <c r="C146" s="12"/>
      <c r="D146" s="12"/>
      <c r="E146" s="12"/>
      <c r="F146" s="31"/>
      <c r="G146" s="26"/>
      <c r="H146" s="13"/>
      <c r="J146" s="13"/>
      <c r="K146" s="13"/>
      <c r="L146" s="13"/>
      <c r="M146" s="21"/>
      <c r="N146" s="18"/>
      <c r="O146" s="15"/>
      <c r="P146" s="15"/>
      <c r="Q146" s="19"/>
      <c r="R146" s="13"/>
      <c r="S146" s="13"/>
      <c r="T146" s="15"/>
      <c r="U146" s="19"/>
      <c r="V146" s="13"/>
      <c r="W146" s="15"/>
      <c r="X146" s="18"/>
    </row>
    <row r="147" spans="1:24" s="1" customFormat="1" ht="13.2" x14ac:dyDescent="0.25">
      <c r="A147" s="86"/>
      <c r="B147" s="88" t="s">
        <v>60</v>
      </c>
      <c r="C147" s="12"/>
      <c r="D147" s="12"/>
      <c r="E147" s="12"/>
      <c r="F147" s="31"/>
      <c r="G147" s="26"/>
      <c r="H147" s="13"/>
      <c r="J147" s="13"/>
      <c r="K147" s="13"/>
      <c r="L147" s="13"/>
      <c r="M147" s="21"/>
      <c r="N147" s="18"/>
      <c r="O147" s="15"/>
      <c r="P147" s="15"/>
      <c r="Q147" s="19"/>
      <c r="R147" s="13"/>
      <c r="S147" s="13"/>
      <c r="T147" s="15"/>
      <c r="U147" s="19"/>
      <c r="V147" s="13"/>
      <c r="W147" s="15"/>
      <c r="X147" s="18"/>
    </row>
    <row r="148" spans="1:24" s="1" customFormat="1" ht="13.2" x14ac:dyDescent="0.25">
      <c r="A148" s="86"/>
      <c r="B148" s="88" t="s">
        <v>59</v>
      </c>
      <c r="C148" s="12"/>
      <c r="D148" s="12"/>
      <c r="E148" s="12"/>
      <c r="F148" s="31"/>
      <c r="G148" s="26"/>
      <c r="H148" s="13"/>
      <c r="J148" s="13"/>
      <c r="K148" s="13"/>
      <c r="L148" s="13"/>
      <c r="M148" s="21"/>
      <c r="N148" s="18"/>
      <c r="O148" s="15"/>
      <c r="P148" s="15"/>
      <c r="Q148" s="13"/>
      <c r="R148" s="13"/>
      <c r="S148" s="13"/>
      <c r="T148" s="15"/>
      <c r="U148" s="13"/>
      <c r="V148" s="13"/>
      <c r="W148" s="15"/>
      <c r="X148" s="18"/>
    </row>
    <row r="149" spans="1:24" s="1" customFormat="1" ht="13.2" x14ac:dyDescent="0.25">
      <c r="A149" s="16"/>
      <c r="B149" s="88" t="s">
        <v>58</v>
      </c>
      <c r="F149" s="29"/>
      <c r="G149" s="27"/>
      <c r="H149" s="15"/>
      <c r="J149" s="15"/>
      <c r="K149" s="15"/>
      <c r="L149" s="15"/>
      <c r="M149" s="21"/>
      <c r="N149" s="18"/>
      <c r="P149" s="15"/>
      <c r="T149" s="15"/>
      <c r="U149" s="15"/>
      <c r="V149" s="15"/>
      <c r="W149" s="15"/>
      <c r="X149" s="18"/>
    </row>
    <row r="150" spans="1:24" s="1" customFormat="1" ht="13.2" x14ac:dyDescent="0.25">
      <c r="A150" s="32"/>
      <c r="F150" s="29"/>
      <c r="G150" s="27"/>
      <c r="H150" s="15"/>
      <c r="J150" s="15"/>
      <c r="K150" s="15"/>
      <c r="L150" s="15"/>
      <c r="M150" s="21"/>
      <c r="N150" s="18"/>
      <c r="P150" s="15"/>
      <c r="T150" s="15"/>
      <c r="W150" s="18"/>
      <c r="X150" s="18"/>
    </row>
    <row r="151" spans="1:24" s="1" customFormat="1" ht="15.6" x14ac:dyDescent="0.25">
      <c r="B151" s="1" t="s">
        <v>45</v>
      </c>
      <c r="F151" s="29"/>
      <c r="G151" s="27"/>
      <c r="H151" s="15"/>
      <c r="J151" s="15"/>
      <c r="K151" s="15"/>
      <c r="L151" s="15"/>
      <c r="M151" s="22"/>
      <c r="N151" s="18"/>
      <c r="P151" s="15"/>
      <c r="X151" s="18"/>
    </row>
    <row r="152" spans="1:24" ht="15.6" x14ac:dyDescent="0.25">
      <c r="B152" s="1" t="s">
        <v>46</v>
      </c>
      <c r="H152" s="2"/>
      <c r="N152"/>
      <c r="O152"/>
      <c r="X152" s="46"/>
    </row>
    <row r="153" spans="1:24" ht="15.6" x14ac:dyDescent="0.25">
      <c r="B153" s="1" t="s">
        <v>47</v>
      </c>
      <c r="H153" s="2"/>
      <c r="N153"/>
      <c r="O153"/>
      <c r="X153" s="46"/>
    </row>
    <row r="154" spans="1:24" ht="15.6" x14ac:dyDescent="0.25">
      <c r="B154" s="1" t="s">
        <v>48</v>
      </c>
      <c r="H154" s="2"/>
      <c r="N154"/>
      <c r="O154"/>
      <c r="X154" s="46"/>
    </row>
    <row r="155" spans="1:24" ht="15.6" x14ac:dyDescent="0.25">
      <c r="B155" s="1" t="s">
        <v>49</v>
      </c>
      <c r="H155" s="2"/>
      <c r="N155"/>
      <c r="O155"/>
      <c r="X155" s="46"/>
    </row>
    <row r="156" spans="1:24" ht="15.6" x14ac:dyDescent="0.25">
      <c r="B156" s="1" t="s">
        <v>50</v>
      </c>
      <c r="H156" s="2"/>
      <c r="N156"/>
      <c r="O156"/>
      <c r="X156" s="46"/>
    </row>
    <row r="157" spans="1:24" ht="15.6" x14ac:dyDescent="0.25">
      <c r="B157" s="1" t="s">
        <v>51</v>
      </c>
      <c r="H157" s="2"/>
      <c r="N157"/>
      <c r="O157"/>
      <c r="X157" s="46"/>
    </row>
    <row r="158" spans="1:24" ht="15.6" x14ac:dyDescent="0.25">
      <c r="B158" s="1" t="s">
        <v>52</v>
      </c>
      <c r="H158" s="2"/>
      <c r="N158"/>
      <c r="O158"/>
      <c r="X158" s="46"/>
    </row>
    <row r="159" spans="1:24" ht="15.6" x14ac:dyDescent="0.25">
      <c r="B159" s="1" t="s">
        <v>53</v>
      </c>
      <c r="H159" s="2"/>
      <c r="N159"/>
      <c r="O159"/>
      <c r="X159" s="46"/>
    </row>
    <row r="160" spans="1:24" ht="15.6" x14ac:dyDescent="0.25">
      <c r="B160" s="1" t="s">
        <v>54</v>
      </c>
      <c r="H160" s="2"/>
      <c r="N160"/>
      <c r="O160"/>
      <c r="X160" s="46"/>
    </row>
    <row r="161" spans="2:24" ht="15.6" x14ac:dyDescent="0.25">
      <c r="B161" s="1" t="s">
        <v>55</v>
      </c>
      <c r="H161" s="2"/>
      <c r="N161"/>
      <c r="O161"/>
      <c r="X161" s="46"/>
    </row>
    <row r="162" spans="2:24" ht="13.2" hidden="1" x14ac:dyDescent="0.25">
      <c r="H162" s="2"/>
      <c r="N162"/>
      <c r="O162"/>
      <c r="X162" s="46"/>
    </row>
    <row r="163" spans="2:24" ht="13.2" hidden="1" x14ac:dyDescent="0.25">
      <c r="N163"/>
      <c r="O163"/>
      <c r="X163" s="46"/>
    </row>
    <row r="164" spans="2:24" ht="13.2" hidden="1" x14ac:dyDescent="0.25">
      <c r="N164"/>
      <c r="O164"/>
      <c r="X164" s="46"/>
    </row>
    <row r="165" spans="2:24" ht="13.2" hidden="1" x14ac:dyDescent="0.25">
      <c r="N165"/>
      <c r="O165"/>
      <c r="X165" s="46"/>
    </row>
    <row r="166" spans="2:24" ht="13.2" hidden="1" x14ac:dyDescent="0.25">
      <c r="N166"/>
      <c r="O166"/>
      <c r="X166" s="46"/>
    </row>
    <row r="167" spans="2:24" ht="13.2" hidden="1" x14ac:dyDescent="0.25">
      <c r="N167"/>
      <c r="O167"/>
      <c r="X167" s="46"/>
    </row>
    <row r="168" spans="2:24" ht="13.2" hidden="1" x14ac:dyDescent="0.25">
      <c r="N168"/>
      <c r="O168"/>
      <c r="X168" s="46"/>
    </row>
  </sheetData>
  <mergeCells count="2">
    <mergeCell ref="K6:Q6"/>
    <mergeCell ref="R6:X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0054D-1DBB-4977-AB4C-ABAFB100F996}">
  <dimension ref="A1:IV169"/>
  <sheetViews>
    <sheetView topLeftCell="B1" workbookViewId="0">
      <selection sqref="A1:XFD1048576"/>
    </sheetView>
  </sheetViews>
  <sheetFormatPr defaultColWidth="0" defaultRowHeight="0" zeroHeight="1" x14ac:dyDescent="0.25"/>
  <cols>
    <col min="1" max="1" width="8.44140625" hidden="1"/>
    <col min="2" max="2" width="42.33203125" customWidth="1"/>
    <col min="3" max="3" width="26.6640625" customWidth="1"/>
    <col min="4" max="5" width="17.6640625" customWidth="1"/>
    <col min="6" max="6" width="13.44140625" style="28" customWidth="1"/>
    <col min="7" max="7" width="7.33203125" style="24" customWidth="1"/>
    <col min="8" max="9" width="10" customWidth="1"/>
    <col min="10" max="10" width="10" style="2" customWidth="1"/>
    <col min="11" max="16" width="13.33203125" style="2" customWidth="1"/>
    <col min="17" max="24" width="13.33203125" customWidth="1"/>
    <col min="25" max="16384" width="9.109375" hidden="1"/>
  </cols>
  <sheetData>
    <row r="1" spans="1:256" s="67" customFormat="1" ht="24" customHeight="1" x14ac:dyDescent="0.25">
      <c r="A1" s="65"/>
      <c r="B1" s="66" t="s">
        <v>425</v>
      </c>
      <c r="E1" s="68"/>
      <c r="F1" s="69"/>
      <c r="G1" s="70"/>
      <c r="K1" s="70"/>
    </row>
    <row r="2" spans="1:256" s="67" customFormat="1" ht="15" x14ac:dyDescent="0.25">
      <c r="A2" s="65" t="s">
        <v>22</v>
      </c>
      <c r="B2" s="71" t="s">
        <v>23</v>
      </c>
      <c r="E2" s="68"/>
      <c r="F2" s="69"/>
      <c r="G2" s="70"/>
      <c r="K2" s="70"/>
    </row>
    <row r="3" spans="1:256" s="67" customFormat="1" ht="15" x14ac:dyDescent="0.25">
      <c r="A3" s="65" t="s">
        <v>24</v>
      </c>
      <c r="B3" s="71" t="s">
        <v>25</v>
      </c>
      <c r="E3" s="68"/>
      <c r="F3" s="69"/>
      <c r="G3" s="70"/>
      <c r="K3" s="70"/>
    </row>
    <row r="4" spans="1:256" s="67" customFormat="1" ht="13.8" x14ac:dyDescent="0.25">
      <c r="A4" s="65"/>
      <c r="B4" s="1" t="s">
        <v>398</v>
      </c>
      <c r="E4" s="68"/>
      <c r="F4" s="69"/>
      <c r="G4" s="70"/>
      <c r="K4" s="70"/>
    </row>
    <row r="5" spans="1:256" s="67" customFormat="1" ht="36" customHeight="1" x14ac:dyDescent="0.35">
      <c r="A5" s="65"/>
      <c r="B5" s="72" t="s">
        <v>26</v>
      </c>
      <c r="E5" s="68"/>
      <c r="F5" s="69"/>
      <c r="G5" s="70"/>
      <c r="K5" s="70"/>
    </row>
    <row r="6" spans="1:256" ht="14.25" customHeight="1" x14ac:dyDescent="0.25">
      <c r="A6" s="7"/>
      <c r="B6" s="1"/>
      <c r="C6" s="1"/>
      <c r="D6" s="1"/>
      <c r="E6" s="1"/>
      <c r="F6" s="29"/>
      <c r="G6" s="25"/>
      <c r="H6" s="2"/>
      <c r="J6"/>
      <c r="K6" s="73" t="s">
        <v>13</v>
      </c>
      <c r="L6" s="74"/>
      <c r="M6" s="74"/>
      <c r="N6" s="74"/>
      <c r="O6" s="74"/>
      <c r="P6" s="74"/>
      <c r="Q6" s="74"/>
      <c r="R6" s="75" t="s">
        <v>14</v>
      </c>
      <c r="S6" s="76"/>
      <c r="T6" s="76"/>
      <c r="U6" s="76"/>
      <c r="V6" s="76"/>
      <c r="W6" s="76"/>
      <c r="X6" s="76"/>
    </row>
    <row r="7" spans="1:256" s="10" customFormat="1" ht="55.2" x14ac:dyDescent="0.25">
      <c r="A7" s="77" t="s">
        <v>0</v>
      </c>
      <c r="B7" s="78" t="s">
        <v>1</v>
      </c>
      <c r="C7" s="78" t="s">
        <v>20</v>
      </c>
      <c r="D7" s="78" t="s">
        <v>2</v>
      </c>
      <c r="E7" s="78" t="s">
        <v>16</v>
      </c>
      <c r="F7" s="79" t="s">
        <v>17</v>
      </c>
      <c r="G7" s="80" t="s">
        <v>27</v>
      </c>
      <c r="H7" s="78" t="s">
        <v>28</v>
      </c>
      <c r="I7" s="78" t="s">
        <v>29</v>
      </c>
      <c r="J7" s="78" t="s">
        <v>30</v>
      </c>
      <c r="K7" s="81" t="s">
        <v>31</v>
      </c>
      <c r="L7" s="81" t="s">
        <v>32</v>
      </c>
      <c r="M7" s="81" t="s">
        <v>33</v>
      </c>
      <c r="N7" s="82" t="s">
        <v>34</v>
      </c>
      <c r="O7" s="81" t="s">
        <v>35</v>
      </c>
      <c r="P7" s="81" t="s">
        <v>36</v>
      </c>
      <c r="Q7" s="82" t="s">
        <v>37</v>
      </c>
      <c r="R7" s="81" t="s">
        <v>38</v>
      </c>
      <c r="S7" s="81" t="s">
        <v>39</v>
      </c>
      <c r="T7" s="81" t="s">
        <v>40</v>
      </c>
      <c r="U7" s="82" t="s">
        <v>41</v>
      </c>
      <c r="V7" s="81" t="s">
        <v>42</v>
      </c>
      <c r="W7" s="81" t="s">
        <v>43</v>
      </c>
      <c r="X7" s="82" t="s">
        <v>44</v>
      </c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spans="1:256" s="10" customFormat="1" ht="66" hidden="1" customHeight="1" x14ac:dyDescent="0.25">
      <c r="A8" s="77" t="s">
        <v>21</v>
      </c>
      <c r="B8" s="78"/>
      <c r="C8" s="78"/>
      <c r="D8" s="78"/>
      <c r="E8" s="78"/>
      <c r="F8" s="83"/>
      <c r="G8" s="6"/>
      <c r="H8" s="84" t="s">
        <v>15</v>
      </c>
      <c r="I8" s="6" t="s">
        <v>18</v>
      </c>
      <c r="J8" s="6" t="s">
        <v>19</v>
      </c>
      <c r="K8" s="84" t="s">
        <v>8</v>
      </c>
      <c r="L8" s="84" t="s">
        <v>9</v>
      </c>
      <c r="M8" s="84" t="s">
        <v>10</v>
      </c>
      <c r="N8" s="85" t="s">
        <v>384</v>
      </c>
      <c r="O8" s="84" t="s">
        <v>11</v>
      </c>
      <c r="P8" s="84" t="s">
        <v>12</v>
      </c>
      <c r="Q8" s="85" t="s">
        <v>385</v>
      </c>
      <c r="R8" s="84" t="s">
        <v>3</v>
      </c>
      <c r="S8" s="84" t="s">
        <v>4</v>
      </c>
      <c r="T8" s="84" t="s">
        <v>5</v>
      </c>
      <c r="U8" s="85" t="s">
        <v>386</v>
      </c>
      <c r="V8" s="84" t="s">
        <v>6</v>
      </c>
      <c r="W8" s="84" t="s">
        <v>7</v>
      </c>
      <c r="X8" s="85" t="s">
        <v>387</v>
      </c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spans="1:256" s="1" customFormat="1" ht="13.2" x14ac:dyDescent="0.25">
      <c r="A9" s="55">
        <v>3</v>
      </c>
      <c r="B9" s="55" t="s">
        <v>61</v>
      </c>
      <c r="C9" s="55" t="s">
        <v>62</v>
      </c>
      <c r="D9" s="55" t="s">
        <v>63</v>
      </c>
      <c r="E9" s="55" t="s">
        <v>64</v>
      </c>
      <c r="F9" s="55" t="s">
        <v>426</v>
      </c>
      <c r="G9" s="55" t="s">
        <v>65</v>
      </c>
      <c r="H9" s="56">
        <v>14</v>
      </c>
      <c r="I9" s="56">
        <v>0</v>
      </c>
      <c r="J9" s="56">
        <v>14</v>
      </c>
      <c r="K9" s="56">
        <v>1274564</v>
      </c>
      <c r="L9" s="56">
        <v>10217540</v>
      </c>
      <c r="M9" s="56">
        <v>8942976</v>
      </c>
      <c r="N9" s="57">
        <f>IF(ISERROR((L9-M9)/ L9),"",((L9-M9)/ L9))</f>
        <v>0.12474274629705388</v>
      </c>
      <c r="O9" s="56">
        <v>-1451869</v>
      </c>
      <c r="P9" s="56">
        <v>32351</v>
      </c>
      <c r="Q9" s="57">
        <f>IF(ISERROR(((L9+O9)-(M9+P9)) / (L9+O9)),"",(((L9+O9)-(M9+P9)) / (L9+O9)))</f>
        <v>-2.3917849529146142E-2</v>
      </c>
      <c r="R9" s="56">
        <v>963387</v>
      </c>
      <c r="S9" s="56">
        <v>8546694</v>
      </c>
      <c r="T9" s="56">
        <v>7583307</v>
      </c>
      <c r="U9" s="57">
        <f>IF(ISERROR((S9-T9)/S9),"",((S9-T9)/S9))</f>
        <v>0.11272042733716686</v>
      </c>
      <c r="V9" s="56">
        <v>-1484221</v>
      </c>
      <c r="W9" s="56"/>
      <c r="X9" s="54">
        <f>IF(ISERROR(((S9+V9)-(T9+W9))/(S9+V9)),"",(((S9+V9)-(T9+W9))/(S9+V9)))</f>
        <v>-7.374668901389074E-2</v>
      </c>
    </row>
    <row r="10" spans="1:256" s="1" customFormat="1" ht="13.2" x14ac:dyDescent="0.25">
      <c r="A10" s="55">
        <v>4</v>
      </c>
      <c r="B10" s="55" t="s">
        <v>66</v>
      </c>
      <c r="C10" s="55" t="s">
        <v>67</v>
      </c>
      <c r="D10" s="55" t="s">
        <v>68</v>
      </c>
      <c r="E10" s="55" t="s">
        <v>68</v>
      </c>
      <c r="F10" s="55" t="s">
        <v>427</v>
      </c>
      <c r="G10" s="55" t="s">
        <v>65</v>
      </c>
      <c r="H10" s="56">
        <v>25</v>
      </c>
      <c r="I10" s="56">
        <v>6</v>
      </c>
      <c r="J10" s="56">
        <v>25</v>
      </c>
      <c r="K10" s="56">
        <v>-961870</v>
      </c>
      <c r="L10" s="56">
        <v>86943232</v>
      </c>
      <c r="M10" s="56">
        <v>87905102</v>
      </c>
      <c r="N10" s="57">
        <f t="shared" ref="N10:N73" si="0">IF(ISERROR((L10-M10)/ L10),"",((L10-M10)/ L10))</f>
        <v>-1.1063195810342086E-2</v>
      </c>
      <c r="O10" s="56">
        <v>-9757320</v>
      </c>
      <c r="P10" s="56"/>
      <c r="Q10" s="57">
        <f t="shared" ref="Q10:Q73" si="1">IF(ISERROR(((L10+O10)-(M10+P10)) / (L10+O10)),"",(((L10+O10)-(M10+P10)) / (L10+O10)))</f>
        <v>-0.13887495427922131</v>
      </c>
      <c r="R10" s="56">
        <v>-961870</v>
      </c>
      <c r="S10" s="56">
        <v>86943232</v>
      </c>
      <c r="T10" s="56">
        <v>87905102</v>
      </c>
      <c r="U10" s="57">
        <f t="shared" ref="U10:U73" si="2">IF(ISERROR((S10-T10)/S10),"",((S10-T10)/S10))</f>
        <v>-1.1063195810342086E-2</v>
      </c>
      <c r="V10" s="56">
        <v>-9757320</v>
      </c>
      <c r="W10" s="56"/>
      <c r="X10" s="54">
        <f t="shared" ref="X10:X73" si="3">IF(ISERROR(((S10+V10)-(T10+W10))/(S10+V10)),"",(((S10+V10)-(T10+W10))/(S10+V10)))</f>
        <v>-0.13887495427922131</v>
      </c>
    </row>
    <row r="11" spans="1:256" s="1" customFormat="1" ht="13.2" x14ac:dyDescent="0.25">
      <c r="A11" s="55">
        <v>100</v>
      </c>
      <c r="B11" s="55" t="s">
        <v>388</v>
      </c>
      <c r="C11" s="55" t="s">
        <v>69</v>
      </c>
      <c r="D11" s="55" t="s">
        <v>70</v>
      </c>
      <c r="E11" s="55" t="s">
        <v>71</v>
      </c>
      <c r="F11" s="55" t="s">
        <v>428</v>
      </c>
      <c r="G11" s="55" t="s">
        <v>72</v>
      </c>
      <c r="H11" s="56">
        <v>159</v>
      </c>
      <c r="I11" s="56">
        <v>22</v>
      </c>
      <c r="J11" s="56">
        <v>79</v>
      </c>
      <c r="K11" s="56">
        <v>-30870229</v>
      </c>
      <c r="L11" s="56">
        <v>283216268</v>
      </c>
      <c r="M11" s="56">
        <v>314086497</v>
      </c>
      <c r="N11" s="57">
        <f t="shared" si="0"/>
        <v>-0.10899878463196189</v>
      </c>
      <c r="O11" s="56"/>
      <c r="P11" s="56">
        <v>469924</v>
      </c>
      <c r="Q11" s="57">
        <f t="shared" si="1"/>
        <v>-0.11065802547754779</v>
      </c>
      <c r="R11" s="56">
        <v>-28128458</v>
      </c>
      <c r="S11" s="56">
        <v>272131086</v>
      </c>
      <c r="T11" s="56">
        <v>300259544</v>
      </c>
      <c r="U11" s="57">
        <f t="shared" si="2"/>
        <v>-0.10336363409801701</v>
      </c>
      <c r="V11" s="56"/>
      <c r="W11" s="56">
        <v>469924</v>
      </c>
      <c r="X11" s="54">
        <f t="shared" si="3"/>
        <v>-0.10509046364515666</v>
      </c>
    </row>
    <row r="12" spans="1:256" s="1" customFormat="1" ht="13.2" x14ac:dyDescent="0.25">
      <c r="A12" s="55">
        <v>34</v>
      </c>
      <c r="B12" s="55" t="s">
        <v>73</v>
      </c>
      <c r="C12" s="55" t="s">
        <v>67</v>
      </c>
      <c r="D12" s="55" t="s">
        <v>74</v>
      </c>
      <c r="E12" s="55" t="s">
        <v>75</v>
      </c>
      <c r="F12" s="55" t="s">
        <v>428</v>
      </c>
      <c r="G12" s="55" t="s">
        <v>72</v>
      </c>
      <c r="H12" s="56">
        <v>127</v>
      </c>
      <c r="I12" s="56">
        <v>14</v>
      </c>
      <c r="J12" s="56">
        <v>73</v>
      </c>
      <c r="K12" s="56">
        <v>3162791</v>
      </c>
      <c r="L12" s="56">
        <v>188035661</v>
      </c>
      <c r="M12" s="56">
        <v>184872870</v>
      </c>
      <c r="N12" s="57">
        <f t="shared" si="0"/>
        <v>1.6820165830140059E-2</v>
      </c>
      <c r="O12" s="56">
        <v>-4485399</v>
      </c>
      <c r="P12" s="56">
        <v>105641</v>
      </c>
      <c r="Q12" s="57">
        <f t="shared" si="1"/>
        <v>-7.7812419575843481E-3</v>
      </c>
      <c r="R12" s="56">
        <v>3162791</v>
      </c>
      <c r="S12" s="56">
        <v>188035661</v>
      </c>
      <c r="T12" s="56">
        <v>184872870</v>
      </c>
      <c r="U12" s="57">
        <f t="shared" si="2"/>
        <v>1.6820165830140059E-2</v>
      </c>
      <c r="V12" s="56">
        <v>-4485399</v>
      </c>
      <c r="W12" s="56">
        <v>105640</v>
      </c>
      <c r="X12" s="54">
        <f t="shared" si="3"/>
        <v>-7.7812365094853423E-3</v>
      </c>
    </row>
    <row r="13" spans="1:256" s="1" customFormat="1" ht="13.2" x14ac:dyDescent="0.25">
      <c r="A13" s="55">
        <v>248</v>
      </c>
      <c r="B13" s="55" t="s">
        <v>76</v>
      </c>
      <c r="C13" s="55" t="s">
        <v>77</v>
      </c>
      <c r="D13" s="55" t="s">
        <v>74</v>
      </c>
      <c r="E13" s="55" t="s">
        <v>75</v>
      </c>
      <c r="F13" s="55" t="s">
        <v>426</v>
      </c>
      <c r="G13" s="55" t="s">
        <v>72</v>
      </c>
      <c r="H13" s="56">
        <v>16</v>
      </c>
      <c r="I13" s="56">
        <v>0</v>
      </c>
      <c r="J13" s="56">
        <v>16</v>
      </c>
      <c r="K13" s="56"/>
      <c r="L13" s="56"/>
      <c r="M13" s="56"/>
      <c r="N13" s="57" t="str">
        <f t="shared" si="0"/>
        <v/>
      </c>
      <c r="O13" s="56"/>
      <c r="P13" s="56"/>
      <c r="Q13" s="57" t="str">
        <f t="shared" si="1"/>
        <v/>
      </c>
      <c r="R13" s="56">
        <v>0</v>
      </c>
      <c r="S13" s="56">
        <v>8830241</v>
      </c>
      <c r="T13" s="56">
        <v>8830241</v>
      </c>
      <c r="U13" s="57">
        <f t="shared" si="2"/>
        <v>0</v>
      </c>
      <c r="V13" s="56"/>
      <c r="W13" s="56"/>
      <c r="X13" s="54">
        <f t="shared" si="3"/>
        <v>0</v>
      </c>
    </row>
    <row r="14" spans="1:256" s="1" customFormat="1" ht="13.2" x14ac:dyDescent="0.25">
      <c r="A14" s="55">
        <v>249</v>
      </c>
      <c r="B14" s="55" t="s">
        <v>78</v>
      </c>
      <c r="C14" s="55" t="s">
        <v>77</v>
      </c>
      <c r="D14" s="55" t="s">
        <v>79</v>
      </c>
      <c r="E14" s="55" t="s">
        <v>80</v>
      </c>
      <c r="F14" s="55" t="s">
        <v>426</v>
      </c>
      <c r="G14" s="55" t="s">
        <v>72</v>
      </c>
      <c r="H14" s="56">
        <v>16</v>
      </c>
      <c r="I14" s="56">
        <v>0</v>
      </c>
      <c r="J14" s="56">
        <v>16</v>
      </c>
      <c r="K14" s="56"/>
      <c r="L14" s="56"/>
      <c r="M14" s="56"/>
      <c r="N14" s="57" t="str">
        <f t="shared" si="0"/>
        <v/>
      </c>
      <c r="O14" s="56"/>
      <c r="P14" s="56"/>
      <c r="Q14" s="57" t="str">
        <f t="shared" si="1"/>
        <v/>
      </c>
      <c r="R14" s="56">
        <v>0</v>
      </c>
      <c r="S14" s="56">
        <v>8429803</v>
      </c>
      <c r="T14" s="56">
        <v>8429803</v>
      </c>
      <c r="U14" s="57">
        <f t="shared" si="2"/>
        <v>0</v>
      </c>
      <c r="V14" s="56"/>
      <c r="W14" s="56"/>
      <c r="X14" s="54">
        <f t="shared" si="3"/>
        <v>0</v>
      </c>
    </row>
    <row r="15" spans="1:256" s="1" customFormat="1" ht="13.2" x14ac:dyDescent="0.25">
      <c r="A15" s="55">
        <v>200</v>
      </c>
      <c r="B15" s="55" t="s">
        <v>81</v>
      </c>
      <c r="C15" s="55" t="s">
        <v>77</v>
      </c>
      <c r="D15" s="55" t="s">
        <v>82</v>
      </c>
      <c r="E15" s="55" t="s">
        <v>82</v>
      </c>
      <c r="F15" s="55" t="s">
        <v>426</v>
      </c>
      <c r="G15" s="55" t="s">
        <v>72</v>
      </c>
      <c r="H15" s="56">
        <v>175</v>
      </c>
      <c r="I15" s="56">
        <v>0</v>
      </c>
      <c r="J15" s="56">
        <v>110</v>
      </c>
      <c r="K15" s="56"/>
      <c r="L15" s="56"/>
      <c r="M15" s="56"/>
      <c r="N15" s="57" t="str">
        <f t="shared" si="0"/>
        <v/>
      </c>
      <c r="O15" s="56"/>
      <c r="P15" s="56"/>
      <c r="Q15" s="57" t="str">
        <f t="shared" si="1"/>
        <v/>
      </c>
      <c r="R15" s="56">
        <v>0</v>
      </c>
      <c r="S15" s="56">
        <v>59936361</v>
      </c>
      <c r="T15" s="56">
        <v>59936361</v>
      </c>
      <c r="U15" s="57">
        <f t="shared" si="2"/>
        <v>0</v>
      </c>
      <c r="V15" s="56"/>
      <c r="W15" s="56"/>
      <c r="X15" s="54">
        <f t="shared" si="3"/>
        <v>0</v>
      </c>
    </row>
    <row r="16" spans="1:256" s="1" customFormat="1" ht="13.2" x14ac:dyDescent="0.25">
      <c r="A16" s="55">
        <v>6</v>
      </c>
      <c r="B16" s="55" t="s">
        <v>83</v>
      </c>
      <c r="C16" s="55" t="s">
        <v>67</v>
      </c>
      <c r="D16" s="55" t="s">
        <v>84</v>
      </c>
      <c r="E16" s="55" t="s">
        <v>85</v>
      </c>
      <c r="F16" s="55" t="s">
        <v>427</v>
      </c>
      <c r="G16" s="55" t="s">
        <v>65</v>
      </c>
      <c r="H16" s="56">
        <v>15</v>
      </c>
      <c r="I16" s="56">
        <v>1</v>
      </c>
      <c r="J16" s="56">
        <v>15</v>
      </c>
      <c r="K16" s="56">
        <v>-1784909</v>
      </c>
      <c r="L16" s="56">
        <v>16752474</v>
      </c>
      <c r="M16" s="56">
        <v>18537383</v>
      </c>
      <c r="N16" s="57">
        <f t="shared" si="0"/>
        <v>-0.10654599434089555</v>
      </c>
      <c r="O16" s="56">
        <v>699987</v>
      </c>
      <c r="P16" s="56">
        <v>82203</v>
      </c>
      <c r="Q16" s="57">
        <f t="shared" si="1"/>
        <v>-6.6874522739228587E-2</v>
      </c>
      <c r="R16" s="56">
        <v>-558965</v>
      </c>
      <c r="S16" s="56">
        <v>8366158</v>
      </c>
      <c r="T16" s="56">
        <v>8925123</v>
      </c>
      <c r="U16" s="57">
        <f t="shared" si="2"/>
        <v>-6.6812627731869273E-2</v>
      </c>
      <c r="V16" s="56">
        <v>699987</v>
      </c>
      <c r="W16" s="56">
        <v>82203</v>
      </c>
      <c r="X16" s="54">
        <f t="shared" si="3"/>
        <v>6.4877629907750204E-3</v>
      </c>
    </row>
    <row r="17" spans="1:24" s="1" customFormat="1" ht="13.2" x14ac:dyDescent="0.25">
      <c r="A17" s="55">
        <v>7</v>
      </c>
      <c r="B17" s="55" t="s">
        <v>86</v>
      </c>
      <c r="C17" s="55" t="s">
        <v>87</v>
      </c>
      <c r="D17" s="55" t="s">
        <v>88</v>
      </c>
      <c r="E17" s="55" t="s">
        <v>89</v>
      </c>
      <c r="F17" s="55" t="s">
        <v>428</v>
      </c>
      <c r="G17" s="55" t="s">
        <v>65</v>
      </c>
      <c r="H17" s="56">
        <v>20</v>
      </c>
      <c r="I17" s="56">
        <v>0</v>
      </c>
      <c r="J17" s="56">
        <v>20</v>
      </c>
      <c r="K17" s="56">
        <v>4745885</v>
      </c>
      <c r="L17" s="56">
        <v>19614313</v>
      </c>
      <c r="M17" s="56">
        <v>14868428</v>
      </c>
      <c r="N17" s="57">
        <f t="shared" si="0"/>
        <v>0.241960297054503</v>
      </c>
      <c r="O17" s="56">
        <v>353238</v>
      </c>
      <c r="P17" s="56">
        <v>12433</v>
      </c>
      <c r="Q17" s="57">
        <f t="shared" si="1"/>
        <v>0.25474781559340953</v>
      </c>
      <c r="R17" s="56">
        <v>4745885</v>
      </c>
      <c r="S17" s="56">
        <v>19614313</v>
      </c>
      <c r="T17" s="56">
        <v>14868428</v>
      </c>
      <c r="U17" s="57">
        <f t="shared" si="2"/>
        <v>0.241960297054503</v>
      </c>
      <c r="V17" s="56">
        <v>353238</v>
      </c>
      <c r="W17" s="56">
        <v>12433</v>
      </c>
      <c r="X17" s="54">
        <f t="shared" si="3"/>
        <v>0.25474781559340953</v>
      </c>
    </row>
    <row r="18" spans="1:24" s="1" customFormat="1" ht="13.2" x14ac:dyDescent="0.25">
      <c r="A18" s="55">
        <v>175</v>
      </c>
      <c r="B18" s="55" t="s">
        <v>90</v>
      </c>
      <c r="C18" s="55" t="s">
        <v>62</v>
      </c>
      <c r="D18" s="55" t="s">
        <v>91</v>
      </c>
      <c r="E18" s="55" t="s">
        <v>92</v>
      </c>
      <c r="F18" s="55" t="s">
        <v>426</v>
      </c>
      <c r="G18" s="55" t="s">
        <v>65</v>
      </c>
      <c r="H18" s="56">
        <v>16</v>
      </c>
      <c r="I18" s="56">
        <v>4</v>
      </c>
      <c r="J18" s="56">
        <v>16</v>
      </c>
      <c r="K18" s="56">
        <v>2674785</v>
      </c>
      <c r="L18" s="56">
        <v>21353223</v>
      </c>
      <c r="M18" s="56">
        <v>18678438</v>
      </c>
      <c r="N18" s="57">
        <f t="shared" si="0"/>
        <v>0.12526375994855671</v>
      </c>
      <c r="O18" s="56">
        <v>1231888</v>
      </c>
      <c r="P18" s="56">
        <v>2742384</v>
      </c>
      <c r="Q18" s="57">
        <f t="shared" si="1"/>
        <v>5.1551174576914854E-2</v>
      </c>
      <c r="R18" s="56">
        <v>350607</v>
      </c>
      <c r="S18" s="56">
        <v>15137371</v>
      </c>
      <c r="T18" s="56">
        <v>14786764</v>
      </c>
      <c r="U18" s="57">
        <f t="shared" si="2"/>
        <v>2.3161683756049847E-2</v>
      </c>
      <c r="V18" s="56">
        <v>1231888</v>
      </c>
      <c r="W18" s="56">
        <v>2742384</v>
      </c>
      <c r="X18" s="54">
        <f t="shared" si="3"/>
        <v>-7.0857758436102702E-2</v>
      </c>
    </row>
    <row r="19" spans="1:24" s="1" customFormat="1" ht="13.2" x14ac:dyDescent="0.25">
      <c r="A19" s="55">
        <v>19</v>
      </c>
      <c r="B19" s="55" t="s">
        <v>93</v>
      </c>
      <c r="C19" s="55" t="s">
        <v>94</v>
      </c>
      <c r="D19" s="55" t="s">
        <v>95</v>
      </c>
      <c r="E19" s="55" t="s">
        <v>96</v>
      </c>
      <c r="F19" s="55" t="s">
        <v>428</v>
      </c>
      <c r="G19" s="55" t="s">
        <v>65</v>
      </c>
      <c r="H19" s="56">
        <v>25</v>
      </c>
      <c r="I19" s="56">
        <v>4</v>
      </c>
      <c r="J19" s="56">
        <v>25</v>
      </c>
      <c r="K19" s="56">
        <v>1124759</v>
      </c>
      <c r="L19" s="56">
        <v>15872197</v>
      </c>
      <c r="M19" s="56">
        <v>14747438</v>
      </c>
      <c r="N19" s="57">
        <f t="shared" si="0"/>
        <v>7.0863472775697031E-2</v>
      </c>
      <c r="O19" s="56">
        <v>163879</v>
      </c>
      <c r="P19" s="56">
        <v>4157</v>
      </c>
      <c r="Q19" s="57">
        <f t="shared" si="1"/>
        <v>8.0099458246518665E-2</v>
      </c>
      <c r="R19" s="56">
        <v>1209726</v>
      </c>
      <c r="S19" s="56">
        <v>12412650</v>
      </c>
      <c r="T19" s="56">
        <v>11202924</v>
      </c>
      <c r="U19" s="57">
        <f t="shared" si="2"/>
        <v>9.7459124361034918E-2</v>
      </c>
      <c r="V19" s="56">
        <v>163879</v>
      </c>
      <c r="W19" s="56">
        <v>4157</v>
      </c>
      <c r="X19" s="54">
        <f t="shared" si="3"/>
        <v>0.1088891855614534</v>
      </c>
    </row>
    <row r="20" spans="1:24" s="1" customFormat="1" ht="13.2" x14ac:dyDescent="0.25">
      <c r="A20" s="55">
        <v>159</v>
      </c>
      <c r="B20" s="55" t="s">
        <v>97</v>
      </c>
      <c r="C20" s="55" t="s">
        <v>98</v>
      </c>
      <c r="D20" s="55" t="s">
        <v>99</v>
      </c>
      <c r="E20" s="55" t="s">
        <v>100</v>
      </c>
      <c r="F20" s="55" t="s">
        <v>426</v>
      </c>
      <c r="G20" s="55" t="s">
        <v>65</v>
      </c>
      <c r="H20" s="56">
        <v>15</v>
      </c>
      <c r="I20" s="56">
        <v>3</v>
      </c>
      <c r="J20" s="56">
        <v>15</v>
      </c>
      <c r="K20" s="56">
        <v>-3787885</v>
      </c>
      <c r="L20" s="56">
        <v>15169537</v>
      </c>
      <c r="M20" s="56">
        <v>18957422</v>
      </c>
      <c r="N20" s="57">
        <f t="shared" si="0"/>
        <v>-0.24970340228577839</v>
      </c>
      <c r="O20" s="56"/>
      <c r="P20" s="56">
        <v>535851</v>
      </c>
      <c r="Q20" s="57">
        <f t="shared" si="1"/>
        <v>-0.28502755225818693</v>
      </c>
      <c r="R20" s="56">
        <v>-1191013</v>
      </c>
      <c r="S20" s="56">
        <v>11183036</v>
      </c>
      <c r="T20" s="56">
        <v>12374049</v>
      </c>
      <c r="U20" s="57">
        <f t="shared" si="2"/>
        <v>-0.1065017585564421</v>
      </c>
      <c r="V20" s="56">
        <v>830726</v>
      </c>
      <c r="W20" s="56"/>
      <c r="X20" s="54">
        <f t="shared" si="3"/>
        <v>-2.998952368125821E-2</v>
      </c>
    </row>
    <row r="21" spans="1:24" s="1" customFormat="1" ht="13.2" x14ac:dyDescent="0.25">
      <c r="A21" s="55">
        <v>254</v>
      </c>
      <c r="B21" s="55" t="s">
        <v>101</v>
      </c>
      <c r="C21" s="55" t="s">
        <v>77</v>
      </c>
      <c r="D21" s="55" t="s">
        <v>102</v>
      </c>
      <c r="E21" s="55" t="s">
        <v>103</v>
      </c>
      <c r="F21" s="55" t="s">
        <v>426</v>
      </c>
      <c r="G21" s="55" t="s">
        <v>72</v>
      </c>
      <c r="H21" s="56">
        <v>16</v>
      </c>
      <c r="I21" s="56">
        <v>0</v>
      </c>
      <c r="J21" s="56">
        <v>16</v>
      </c>
      <c r="K21" s="56"/>
      <c r="L21" s="56"/>
      <c r="M21" s="56"/>
      <c r="N21" s="57" t="str">
        <f t="shared" si="0"/>
        <v/>
      </c>
      <c r="O21" s="56"/>
      <c r="P21" s="56"/>
      <c r="Q21" s="57" t="str">
        <f t="shared" si="1"/>
        <v/>
      </c>
      <c r="R21" s="56">
        <v>0</v>
      </c>
      <c r="S21" s="56">
        <v>8010644</v>
      </c>
      <c r="T21" s="56">
        <v>8010644</v>
      </c>
      <c r="U21" s="57">
        <f t="shared" si="2"/>
        <v>0</v>
      </c>
      <c r="V21" s="56"/>
      <c r="W21" s="56"/>
      <c r="X21" s="54">
        <f t="shared" si="3"/>
        <v>0</v>
      </c>
    </row>
    <row r="22" spans="1:24" s="1" customFormat="1" ht="13.2" x14ac:dyDescent="0.25">
      <c r="A22" s="55">
        <v>256</v>
      </c>
      <c r="B22" s="55" t="s">
        <v>104</v>
      </c>
      <c r="C22" s="55" t="s">
        <v>77</v>
      </c>
      <c r="D22" s="55" t="s">
        <v>105</v>
      </c>
      <c r="E22" s="55" t="s">
        <v>106</v>
      </c>
      <c r="F22" s="55" t="s">
        <v>426</v>
      </c>
      <c r="G22" s="55" t="s">
        <v>72</v>
      </c>
      <c r="H22" s="56">
        <v>16</v>
      </c>
      <c r="I22" s="56">
        <v>0</v>
      </c>
      <c r="J22" s="56">
        <v>16</v>
      </c>
      <c r="K22" s="56"/>
      <c r="L22" s="56"/>
      <c r="M22" s="56"/>
      <c r="N22" s="57" t="str">
        <f t="shared" si="0"/>
        <v/>
      </c>
      <c r="O22" s="56"/>
      <c r="P22" s="56"/>
      <c r="Q22" s="57" t="str">
        <f t="shared" si="1"/>
        <v/>
      </c>
      <c r="R22" s="56">
        <v>0</v>
      </c>
      <c r="S22" s="56">
        <v>7833668</v>
      </c>
      <c r="T22" s="56">
        <v>7833668</v>
      </c>
      <c r="U22" s="57">
        <f t="shared" si="2"/>
        <v>0</v>
      </c>
      <c r="V22" s="56"/>
      <c r="W22" s="56"/>
      <c r="X22" s="54">
        <f t="shared" si="3"/>
        <v>0</v>
      </c>
    </row>
    <row r="23" spans="1:24" s="1" customFormat="1" ht="13.2" x14ac:dyDescent="0.25">
      <c r="A23" s="55">
        <v>102</v>
      </c>
      <c r="B23" s="55" t="s">
        <v>107</v>
      </c>
      <c r="C23" s="55" t="s">
        <v>94</v>
      </c>
      <c r="D23" s="55" t="s">
        <v>105</v>
      </c>
      <c r="E23" s="55" t="s">
        <v>106</v>
      </c>
      <c r="F23" s="55" t="s">
        <v>428</v>
      </c>
      <c r="G23" s="55" t="s">
        <v>72</v>
      </c>
      <c r="H23" s="56">
        <v>118</v>
      </c>
      <c r="I23" s="56">
        <v>12</v>
      </c>
      <c r="J23" s="56">
        <v>101</v>
      </c>
      <c r="K23" s="56">
        <v>437174</v>
      </c>
      <c r="L23" s="56">
        <v>360488550</v>
      </c>
      <c r="M23" s="56">
        <v>360051376</v>
      </c>
      <c r="N23" s="57">
        <f t="shared" si="0"/>
        <v>1.2127264513671794E-3</v>
      </c>
      <c r="O23" s="56">
        <v>1806972</v>
      </c>
      <c r="P23" s="56">
        <v>599796</v>
      </c>
      <c r="Q23" s="57">
        <f t="shared" si="1"/>
        <v>4.5386981073423259E-3</v>
      </c>
      <c r="R23" s="56">
        <v>1350832</v>
      </c>
      <c r="S23" s="56">
        <v>331444868</v>
      </c>
      <c r="T23" s="56">
        <v>330094036</v>
      </c>
      <c r="U23" s="57">
        <f t="shared" si="2"/>
        <v>4.0755858075316462E-3</v>
      </c>
      <c r="V23" s="56">
        <v>1805036</v>
      </c>
      <c r="W23" s="56">
        <v>599796</v>
      </c>
      <c r="X23" s="54">
        <f t="shared" si="3"/>
        <v>7.670135742934828E-3</v>
      </c>
    </row>
    <row r="24" spans="1:24" s="1" customFormat="1" ht="13.2" x14ac:dyDescent="0.25">
      <c r="A24" s="55">
        <v>153</v>
      </c>
      <c r="B24" s="55" t="s">
        <v>429</v>
      </c>
      <c r="C24" s="55" t="s">
        <v>108</v>
      </c>
      <c r="D24" s="55" t="s">
        <v>109</v>
      </c>
      <c r="E24" s="55" t="s">
        <v>85</v>
      </c>
      <c r="F24" s="55" t="s">
        <v>428</v>
      </c>
      <c r="G24" s="55" t="s">
        <v>65</v>
      </c>
      <c r="H24" s="56">
        <v>21</v>
      </c>
      <c r="I24" s="56">
        <v>0</v>
      </c>
      <c r="J24" s="56">
        <v>21</v>
      </c>
      <c r="K24" s="56">
        <v>469521</v>
      </c>
      <c r="L24" s="56">
        <v>22321128</v>
      </c>
      <c r="M24" s="56">
        <v>21851607</v>
      </c>
      <c r="N24" s="57">
        <f t="shared" si="0"/>
        <v>2.1034824046526682E-2</v>
      </c>
      <c r="O24" s="56">
        <v>2761802</v>
      </c>
      <c r="P24" s="56"/>
      <c r="Q24" s="57">
        <f t="shared" si="1"/>
        <v>0.12882557978673145</v>
      </c>
      <c r="R24" s="56">
        <v>1308644</v>
      </c>
      <c r="S24" s="56">
        <v>16900068</v>
      </c>
      <c r="T24" s="56">
        <v>15591424</v>
      </c>
      <c r="U24" s="57">
        <f t="shared" si="2"/>
        <v>7.7434244643275987E-2</v>
      </c>
      <c r="V24" s="56">
        <v>2656213</v>
      </c>
      <c r="W24" s="56"/>
      <c r="X24" s="54">
        <f t="shared" si="3"/>
        <v>0.20274084832387099</v>
      </c>
    </row>
    <row r="25" spans="1:24" s="1" customFormat="1" ht="13.2" x14ac:dyDescent="0.25">
      <c r="A25" s="55">
        <v>104</v>
      </c>
      <c r="B25" s="55" t="s">
        <v>110</v>
      </c>
      <c r="C25" s="55" t="s">
        <v>67</v>
      </c>
      <c r="D25" s="55" t="s">
        <v>111</v>
      </c>
      <c r="E25" s="55" t="s">
        <v>112</v>
      </c>
      <c r="F25" s="55" t="s">
        <v>428</v>
      </c>
      <c r="G25" s="55" t="s">
        <v>65</v>
      </c>
      <c r="H25" s="56">
        <v>20</v>
      </c>
      <c r="I25" s="56">
        <v>4</v>
      </c>
      <c r="J25" s="56">
        <v>20</v>
      </c>
      <c r="K25" s="56">
        <v>-627364</v>
      </c>
      <c r="L25" s="56">
        <v>25820842</v>
      </c>
      <c r="M25" s="56">
        <v>26448206</v>
      </c>
      <c r="N25" s="57">
        <f t="shared" si="0"/>
        <v>-2.4296806432571021E-2</v>
      </c>
      <c r="O25" s="56">
        <v>-392179</v>
      </c>
      <c r="P25" s="56"/>
      <c r="Q25" s="57">
        <f t="shared" si="1"/>
        <v>-4.0094243256124006E-2</v>
      </c>
      <c r="R25" s="56">
        <v>1186451</v>
      </c>
      <c r="S25" s="56">
        <v>19094333</v>
      </c>
      <c r="T25" s="56">
        <v>17907882</v>
      </c>
      <c r="U25" s="57">
        <f t="shared" si="2"/>
        <v>6.2136289337784145E-2</v>
      </c>
      <c r="V25" s="56">
        <v>-392179</v>
      </c>
      <c r="W25" s="56"/>
      <c r="X25" s="54">
        <f t="shared" si="3"/>
        <v>4.246954655597425E-2</v>
      </c>
    </row>
    <row r="26" spans="1:24" s="1" customFormat="1" ht="13.2" x14ac:dyDescent="0.25">
      <c r="A26" s="55">
        <v>162</v>
      </c>
      <c r="B26" s="55" t="s">
        <v>113</v>
      </c>
      <c r="C26" s="55" t="s">
        <v>67</v>
      </c>
      <c r="D26" s="55" t="s">
        <v>114</v>
      </c>
      <c r="E26" s="55" t="s">
        <v>115</v>
      </c>
      <c r="F26" s="55" t="s">
        <v>428</v>
      </c>
      <c r="G26" s="55" t="s">
        <v>65</v>
      </c>
      <c r="H26" s="56">
        <v>43</v>
      </c>
      <c r="I26" s="56">
        <v>4</v>
      </c>
      <c r="J26" s="56">
        <v>25</v>
      </c>
      <c r="K26" s="56">
        <v>1640104</v>
      </c>
      <c r="L26" s="56">
        <v>42570836</v>
      </c>
      <c r="M26" s="56">
        <v>40930732</v>
      </c>
      <c r="N26" s="57">
        <f t="shared" si="0"/>
        <v>3.8526469153671306E-2</v>
      </c>
      <c r="O26" s="56">
        <v>230083</v>
      </c>
      <c r="P26" s="56"/>
      <c r="Q26" s="57">
        <f t="shared" si="1"/>
        <v>4.3695019726095137E-2</v>
      </c>
      <c r="R26" s="56">
        <v>2992458</v>
      </c>
      <c r="S26" s="56">
        <v>37603441</v>
      </c>
      <c r="T26" s="56">
        <v>34610983</v>
      </c>
      <c r="U26" s="57">
        <f t="shared" si="2"/>
        <v>7.9579366154283598E-2</v>
      </c>
      <c r="V26" s="56">
        <v>230083</v>
      </c>
      <c r="W26" s="56"/>
      <c r="X26" s="54">
        <f t="shared" si="3"/>
        <v>8.51768658927992E-2</v>
      </c>
    </row>
    <row r="27" spans="1:24" s="1" customFormat="1" ht="13.2" x14ac:dyDescent="0.25">
      <c r="A27" s="55">
        <v>142</v>
      </c>
      <c r="B27" s="55" t="s">
        <v>116</v>
      </c>
      <c r="C27" s="55" t="s">
        <v>62</v>
      </c>
      <c r="D27" s="55" t="s">
        <v>117</v>
      </c>
      <c r="E27" s="55" t="s">
        <v>103</v>
      </c>
      <c r="F27" s="55" t="s">
        <v>426</v>
      </c>
      <c r="G27" s="55" t="s">
        <v>72</v>
      </c>
      <c r="H27" s="56">
        <v>162</v>
      </c>
      <c r="I27" s="56">
        <v>13</v>
      </c>
      <c r="J27" s="56">
        <v>127</v>
      </c>
      <c r="K27" s="56">
        <v>27732621</v>
      </c>
      <c r="L27" s="56">
        <v>297036545</v>
      </c>
      <c r="M27" s="56">
        <v>269303924</v>
      </c>
      <c r="N27" s="57">
        <f t="shared" si="0"/>
        <v>9.3364340067987259E-2</v>
      </c>
      <c r="O27" s="56">
        <v>-23024813</v>
      </c>
      <c r="P27" s="56">
        <v>476663</v>
      </c>
      <c r="Q27" s="57">
        <f t="shared" si="1"/>
        <v>1.5441473870907104E-2</v>
      </c>
      <c r="R27" s="56">
        <v>49213840</v>
      </c>
      <c r="S27" s="56">
        <v>284106201</v>
      </c>
      <c r="T27" s="56">
        <v>234892361</v>
      </c>
      <c r="U27" s="57">
        <f t="shared" si="2"/>
        <v>0.17322339261436959</v>
      </c>
      <c r="V27" s="56">
        <v>-22962555</v>
      </c>
      <c r="W27" s="56">
        <v>476663</v>
      </c>
      <c r="X27" s="54">
        <f t="shared" si="3"/>
        <v>9.8699020231953108E-2</v>
      </c>
    </row>
    <row r="28" spans="1:24" s="1" customFormat="1" ht="13.2" x14ac:dyDescent="0.25">
      <c r="A28" s="55">
        <v>134</v>
      </c>
      <c r="B28" s="55" t="s">
        <v>118</v>
      </c>
      <c r="C28" s="55" t="s">
        <v>98</v>
      </c>
      <c r="D28" s="55" t="s">
        <v>119</v>
      </c>
      <c r="E28" s="55" t="s">
        <v>120</v>
      </c>
      <c r="F28" s="55" t="s">
        <v>426</v>
      </c>
      <c r="G28" s="55" t="s">
        <v>65</v>
      </c>
      <c r="H28" s="56">
        <v>25</v>
      </c>
      <c r="I28" s="56">
        <v>8</v>
      </c>
      <c r="J28" s="56">
        <v>25</v>
      </c>
      <c r="K28" s="56">
        <v>-4536792</v>
      </c>
      <c r="L28" s="56">
        <v>22844039</v>
      </c>
      <c r="M28" s="56">
        <v>27380831</v>
      </c>
      <c r="N28" s="57">
        <f t="shared" si="0"/>
        <v>-0.19859850528183742</v>
      </c>
      <c r="O28" s="56"/>
      <c r="P28" s="56">
        <v>3902914</v>
      </c>
      <c r="Q28" s="57">
        <f t="shared" si="1"/>
        <v>-0.36944894026839997</v>
      </c>
      <c r="R28" s="56">
        <v>-2474810</v>
      </c>
      <c r="S28" s="56">
        <v>17603693</v>
      </c>
      <c r="T28" s="56">
        <v>20078503</v>
      </c>
      <c r="U28" s="57">
        <f t="shared" si="2"/>
        <v>-0.14058470572055534</v>
      </c>
      <c r="V28" s="56">
        <v>6060918</v>
      </c>
      <c r="W28" s="56"/>
      <c r="X28" s="54">
        <f t="shared" si="3"/>
        <v>0.15153885267752765</v>
      </c>
    </row>
    <row r="29" spans="1:24" s="1" customFormat="1" ht="13.2" x14ac:dyDescent="0.25">
      <c r="A29" s="55">
        <v>259</v>
      </c>
      <c r="B29" s="55" t="s">
        <v>121</v>
      </c>
      <c r="C29" s="55" t="s">
        <v>67</v>
      </c>
      <c r="D29" s="55" t="s">
        <v>122</v>
      </c>
      <c r="E29" s="55" t="s">
        <v>123</v>
      </c>
      <c r="F29" s="55" t="s">
        <v>428</v>
      </c>
      <c r="G29" s="55" t="s">
        <v>72</v>
      </c>
      <c r="H29" s="56">
        <v>76</v>
      </c>
      <c r="I29" s="56">
        <v>0</v>
      </c>
      <c r="J29" s="56">
        <v>76</v>
      </c>
      <c r="K29" s="56"/>
      <c r="L29" s="56"/>
      <c r="M29" s="56"/>
      <c r="N29" s="57" t="str">
        <f t="shared" si="0"/>
        <v/>
      </c>
      <c r="O29" s="56"/>
      <c r="P29" s="56"/>
      <c r="Q29" s="57" t="str">
        <f t="shared" si="1"/>
        <v/>
      </c>
      <c r="R29" s="56">
        <v>19166986</v>
      </c>
      <c r="S29" s="56">
        <v>73246435</v>
      </c>
      <c r="T29" s="56">
        <v>54079449</v>
      </c>
      <c r="U29" s="57">
        <f t="shared" si="2"/>
        <v>0.26167807347893451</v>
      </c>
      <c r="V29" s="56"/>
      <c r="W29" s="56"/>
      <c r="X29" s="54">
        <f t="shared" si="3"/>
        <v>0.26167807347893451</v>
      </c>
    </row>
    <row r="30" spans="1:24" s="1" customFormat="1" ht="13.2" x14ac:dyDescent="0.25">
      <c r="A30" s="55">
        <v>11</v>
      </c>
      <c r="B30" s="55" t="s">
        <v>124</v>
      </c>
      <c r="C30" s="55" t="s">
        <v>125</v>
      </c>
      <c r="D30" s="55" t="s">
        <v>126</v>
      </c>
      <c r="E30" s="55" t="s">
        <v>80</v>
      </c>
      <c r="F30" s="55" t="s">
        <v>428</v>
      </c>
      <c r="G30" s="55" t="s">
        <v>72</v>
      </c>
      <c r="H30" s="56">
        <v>65</v>
      </c>
      <c r="I30" s="56">
        <v>18</v>
      </c>
      <c r="J30" s="56">
        <v>39</v>
      </c>
      <c r="K30" s="56"/>
      <c r="L30" s="56"/>
      <c r="M30" s="56"/>
      <c r="N30" s="57" t="str">
        <f t="shared" si="0"/>
        <v/>
      </c>
      <c r="O30" s="56"/>
      <c r="P30" s="56"/>
      <c r="Q30" s="57" t="str">
        <f t="shared" si="1"/>
        <v/>
      </c>
      <c r="R30" s="56">
        <v>11448708</v>
      </c>
      <c r="S30" s="56">
        <v>93971861</v>
      </c>
      <c r="T30" s="56">
        <v>82523153</v>
      </c>
      <c r="U30" s="57">
        <f t="shared" si="2"/>
        <v>0.12183123626763122</v>
      </c>
      <c r="V30" s="56">
        <v>74040</v>
      </c>
      <c r="W30" s="56">
        <v>22615</v>
      </c>
      <c r="X30" s="54">
        <f t="shared" si="3"/>
        <v>0.12228212902123188</v>
      </c>
    </row>
    <row r="31" spans="1:24" s="1" customFormat="1" ht="13.2" x14ac:dyDescent="0.25">
      <c r="A31" s="55">
        <v>42</v>
      </c>
      <c r="B31" s="55" t="s">
        <v>127</v>
      </c>
      <c r="C31" s="55" t="s">
        <v>128</v>
      </c>
      <c r="D31" s="55" t="s">
        <v>129</v>
      </c>
      <c r="E31" s="55" t="s">
        <v>130</v>
      </c>
      <c r="F31" s="55" t="s">
        <v>428</v>
      </c>
      <c r="G31" s="55" t="s">
        <v>72</v>
      </c>
      <c r="H31" s="56">
        <v>150</v>
      </c>
      <c r="I31" s="56">
        <v>48</v>
      </c>
      <c r="J31" s="56">
        <v>150</v>
      </c>
      <c r="K31" s="56">
        <v>25242166</v>
      </c>
      <c r="L31" s="56">
        <v>319147306</v>
      </c>
      <c r="M31" s="56">
        <v>293905140</v>
      </c>
      <c r="N31" s="57">
        <f t="shared" si="0"/>
        <v>7.9092524127400907E-2</v>
      </c>
      <c r="O31" s="56">
        <v>137124</v>
      </c>
      <c r="P31" s="56"/>
      <c r="Q31" s="57">
        <f t="shared" si="1"/>
        <v>7.9488028902630792E-2</v>
      </c>
      <c r="R31" s="56">
        <v>25242166</v>
      </c>
      <c r="S31" s="56">
        <v>319147306</v>
      </c>
      <c r="T31" s="56">
        <v>293905140</v>
      </c>
      <c r="U31" s="57">
        <f t="shared" si="2"/>
        <v>7.9092524127400907E-2</v>
      </c>
      <c r="V31" s="56">
        <v>137124</v>
      </c>
      <c r="W31" s="56"/>
      <c r="X31" s="54">
        <f t="shared" si="3"/>
        <v>7.9488028902630792E-2</v>
      </c>
    </row>
    <row r="32" spans="1:24" s="1" customFormat="1" ht="13.2" x14ac:dyDescent="0.25">
      <c r="A32" s="55">
        <v>13</v>
      </c>
      <c r="B32" s="55" t="s">
        <v>131</v>
      </c>
      <c r="C32" s="55" t="s">
        <v>125</v>
      </c>
      <c r="D32" s="55" t="s">
        <v>132</v>
      </c>
      <c r="E32" s="55" t="s">
        <v>133</v>
      </c>
      <c r="F32" s="55" t="s">
        <v>428</v>
      </c>
      <c r="G32" s="55" t="s">
        <v>72</v>
      </c>
      <c r="H32" s="56">
        <v>86</v>
      </c>
      <c r="I32" s="56">
        <v>15</v>
      </c>
      <c r="J32" s="56">
        <v>49</v>
      </c>
      <c r="K32" s="56"/>
      <c r="L32" s="56"/>
      <c r="M32" s="56"/>
      <c r="N32" s="57" t="str">
        <f t="shared" si="0"/>
        <v/>
      </c>
      <c r="O32" s="56"/>
      <c r="P32" s="56"/>
      <c r="Q32" s="57" t="str">
        <f t="shared" si="1"/>
        <v/>
      </c>
      <c r="R32" s="56">
        <v>2736730</v>
      </c>
      <c r="S32" s="56">
        <v>88520118</v>
      </c>
      <c r="T32" s="56">
        <v>85783388</v>
      </c>
      <c r="U32" s="57">
        <f t="shared" si="2"/>
        <v>3.0916474828919682E-2</v>
      </c>
      <c r="V32" s="56">
        <v>39938</v>
      </c>
      <c r="W32" s="56">
        <v>13639</v>
      </c>
      <c r="X32" s="54">
        <f t="shared" si="3"/>
        <v>3.1199494724800082E-2</v>
      </c>
    </row>
    <row r="33" spans="1:24" s="1" customFormat="1" ht="13.2" x14ac:dyDescent="0.25">
      <c r="A33" s="55">
        <v>14</v>
      </c>
      <c r="B33" s="55" t="s">
        <v>134</v>
      </c>
      <c r="C33" s="55" t="s">
        <v>94</v>
      </c>
      <c r="D33" s="55" t="s">
        <v>135</v>
      </c>
      <c r="E33" s="55" t="s">
        <v>136</v>
      </c>
      <c r="F33" s="55" t="s">
        <v>428</v>
      </c>
      <c r="G33" s="55" t="s">
        <v>65</v>
      </c>
      <c r="H33" s="56">
        <v>25</v>
      </c>
      <c r="I33" s="56">
        <v>4</v>
      </c>
      <c r="J33" s="56">
        <v>25</v>
      </c>
      <c r="K33" s="56">
        <v>1960291</v>
      </c>
      <c r="L33" s="56">
        <v>26995100</v>
      </c>
      <c r="M33" s="56">
        <v>25034809</v>
      </c>
      <c r="N33" s="57">
        <f t="shared" si="0"/>
        <v>7.2616548929250124E-2</v>
      </c>
      <c r="O33" s="56">
        <v>508</v>
      </c>
      <c r="P33" s="56">
        <v>-5994</v>
      </c>
      <c r="Q33" s="57">
        <f t="shared" si="1"/>
        <v>7.2856036433778415E-2</v>
      </c>
      <c r="R33" s="56">
        <v>3562094</v>
      </c>
      <c r="S33" s="56">
        <v>15752065</v>
      </c>
      <c r="T33" s="56">
        <v>12189971</v>
      </c>
      <c r="U33" s="57">
        <f t="shared" si="2"/>
        <v>0.22613504959508485</v>
      </c>
      <c r="V33" s="56">
        <v>508</v>
      </c>
      <c r="W33" s="56">
        <v>-5994</v>
      </c>
      <c r="X33" s="54">
        <f t="shared" si="3"/>
        <v>0.22654051500031139</v>
      </c>
    </row>
    <row r="34" spans="1:24" s="1" customFormat="1" ht="13.2" x14ac:dyDescent="0.25">
      <c r="A34" s="55">
        <v>15</v>
      </c>
      <c r="B34" s="55" t="s">
        <v>137</v>
      </c>
      <c r="C34" s="55" t="s">
        <v>69</v>
      </c>
      <c r="D34" s="55" t="s">
        <v>138</v>
      </c>
      <c r="E34" s="55" t="s">
        <v>139</v>
      </c>
      <c r="F34" s="55" t="s">
        <v>428</v>
      </c>
      <c r="G34" s="55" t="s">
        <v>65</v>
      </c>
      <c r="H34" s="56">
        <v>15</v>
      </c>
      <c r="I34" s="56">
        <v>0</v>
      </c>
      <c r="J34" s="56">
        <v>15</v>
      </c>
      <c r="K34" s="56">
        <v>2802961</v>
      </c>
      <c r="L34" s="56">
        <v>40848519</v>
      </c>
      <c r="M34" s="56">
        <v>38045558</v>
      </c>
      <c r="N34" s="57">
        <f t="shared" si="0"/>
        <v>6.8618424085338317E-2</v>
      </c>
      <c r="O34" s="56">
        <v>216</v>
      </c>
      <c r="P34" s="56"/>
      <c r="Q34" s="57">
        <f t="shared" si="1"/>
        <v>6.8623349046182211E-2</v>
      </c>
      <c r="R34" s="56">
        <v>2802961</v>
      </c>
      <c r="S34" s="56">
        <v>40848519</v>
      </c>
      <c r="T34" s="56">
        <v>38045558</v>
      </c>
      <c r="U34" s="57">
        <f t="shared" si="2"/>
        <v>6.8618424085338317E-2</v>
      </c>
      <c r="V34" s="56">
        <v>216</v>
      </c>
      <c r="W34" s="56"/>
      <c r="X34" s="54">
        <f t="shared" si="3"/>
        <v>6.8623349046182211E-2</v>
      </c>
    </row>
    <row r="35" spans="1:24" s="1" customFormat="1" ht="13.2" x14ac:dyDescent="0.25">
      <c r="A35" s="55">
        <v>24</v>
      </c>
      <c r="B35" s="55" t="s">
        <v>140</v>
      </c>
      <c r="C35" s="55" t="s">
        <v>67</v>
      </c>
      <c r="D35" s="55" t="s">
        <v>141</v>
      </c>
      <c r="E35" s="55" t="s">
        <v>142</v>
      </c>
      <c r="F35" s="55" t="s">
        <v>427</v>
      </c>
      <c r="G35" s="55" t="s">
        <v>65</v>
      </c>
      <c r="H35" s="56">
        <v>36</v>
      </c>
      <c r="I35" s="56">
        <v>6</v>
      </c>
      <c r="J35" s="56">
        <v>25</v>
      </c>
      <c r="K35" s="56">
        <v>-2570127</v>
      </c>
      <c r="L35" s="56">
        <v>69157373</v>
      </c>
      <c r="M35" s="56">
        <v>71727500</v>
      </c>
      <c r="N35" s="57">
        <f t="shared" si="0"/>
        <v>-3.7163456165404084E-2</v>
      </c>
      <c r="O35" s="56">
        <v>70766</v>
      </c>
      <c r="P35" s="56"/>
      <c r="Q35" s="57">
        <f t="shared" si="1"/>
        <v>-3.6103252753912685E-2</v>
      </c>
      <c r="R35" s="56">
        <v>-2887207</v>
      </c>
      <c r="S35" s="56">
        <v>65408481</v>
      </c>
      <c r="T35" s="56">
        <v>68295688</v>
      </c>
      <c r="U35" s="57">
        <f t="shared" si="2"/>
        <v>-4.4141171845895638E-2</v>
      </c>
      <c r="V35" s="56">
        <v>70766</v>
      </c>
      <c r="W35" s="56"/>
      <c r="X35" s="54">
        <f t="shared" si="3"/>
        <v>-4.3012727376049394E-2</v>
      </c>
    </row>
    <row r="36" spans="1:24" s="1" customFormat="1" ht="13.2" x14ac:dyDescent="0.25">
      <c r="A36" s="55">
        <v>29</v>
      </c>
      <c r="B36" s="55" t="s">
        <v>143</v>
      </c>
      <c r="C36" s="55" t="s">
        <v>67</v>
      </c>
      <c r="D36" s="55" t="s">
        <v>144</v>
      </c>
      <c r="E36" s="55" t="s">
        <v>92</v>
      </c>
      <c r="F36" s="55" t="s">
        <v>428</v>
      </c>
      <c r="G36" s="55" t="s">
        <v>65</v>
      </c>
      <c r="H36" s="56">
        <v>14</v>
      </c>
      <c r="I36" s="56">
        <v>0</v>
      </c>
      <c r="J36" s="56">
        <v>14</v>
      </c>
      <c r="K36" s="56">
        <v>-1451664</v>
      </c>
      <c r="L36" s="56">
        <v>15421721</v>
      </c>
      <c r="M36" s="56">
        <v>16873385</v>
      </c>
      <c r="N36" s="57">
        <f t="shared" si="0"/>
        <v>-9.4131128425938973E-2</v>
      </c>
      <c r="O36" s="56">
        <v>1878656</v>
      </c>
      <c r="P36" s="56"/>
      <c r="Q36" s="57">
        <f t="shared" si="1"/>
        <v>2.4681080649282962E-2</v>
      </c>
      <c r="R36" s="56">
        <v>54127</v>
      </c>
      <c r="S36" s="56">
        <v>12057543</v>
      </c>
      <c r="T36" s="56">
        <v>12003416</v>
      </c>
      <c r="U36" s="57">
        <f t="shared" si="2"/>
        <v>4.4890571818819143E-3</v>
      </c>
      <c r="V36" s="56">
        <v>1878656</v>
      </c>
      <c r="W36" s="56"/>
      <c r="X36" s="54">
        <f t="shared" si="3"/>
        <v>0.13868795932090236</v>
      </c>
    </row>
    <row r="37" spans="1:24" s="1" customFormat="1" ht="13.2" x14ac:dyDescent="0.25">
      <c r="A37" s="55">
        <v>84</v>
      </c>
      <c r="B37" s="55" t="s">
        <v>389</v>
      </c>
      <c r="C37" s="55" t="s">
        <v>125</v>
      </c>
      <c r="D37" s="55" t="s">
        <v>145</v>
      </c>
      <c r="E37" s="55" t="s">
        <v>82</v>
      </c>
      <c r="F37" s="55" t="s">
        <v>428</v>
      </c>
      <c r="G37" s="55" t="s">
        <v>72</v>
      </c>
      <c r="H37" s="56">
        <v>546</v>
      </c>
      <c r="I37" s="56">
        <v>27</v>
      </c>
      <c r="J37" s="56">
        <v>492</v>
      </c>
      <c r="K37" s="56"/>
      <c r="L37" s="56"/>
      <c r="M37" s="56"/>
      <c r="N37" s="57" t="str">
        <f t="shared" si="0"/>
        <v/>
      </c>
      <c r="O37" s="56"/>
      <c r="P37" s="56"/>
      <c r="Q37" s="57" t="str">
        <f t="shared" si="1"/>
        <v/>
      </c>
      <c r="R37" s="56">
        <v>4720316</v>
      </c>
      <c r="S37" s="56">
        <v>792177863</v>
      </c>
      <c r="T37" s="56">
        <v>787457547</v>
      </c>
      <c r="U37" s="57">
        <f t="shared" si="2"/>
        <v>5.9586567871563962E-3</v>
      </c>
      <c r="V37" s="56">
        <v>606357</v>
      </c>
      <c r="W37" s="56">
        <v>163659</v>
      </c>
      <c r="X37" s="54">
        <f t="shared" si="3"/>
        <v>6.5125085360553722E-3</v>
      </c>
    </row>
    <row r="38" spans="1:24" s="1" customFormat="1" ht="13.2" x14ac:dyDescent="0.25">
      <c r="A38" s="55">
        <v>119</v>
      </c>
      <c r="B38" s="55" t="s">
        <v>146</v>
      </c>
      <c r="C38" s="55" t="s">
        <v>67</v>
      </c>
      <c r="D38" s="55" t="s">
        <v>147</v>
      </c>
      <c r="E38" s="55" t="s">
        <v>148</v>
      </c>
      <c r="F38" s="55" t="s">
        <v>427</v>
      </c>
      <c r="G38" s="55" t="s">
        <v>65</v>
      </c>
      <c r="H38" s="56">
        <v>49</v>
      </c>
      <c r="I38" s="56">
        <v>10</v>
      </c>
      <c r="J38" s="56">
        <v>25</v>
      </c>
      <c r="K38" s="56">
        <v>-7125271</v>
      </c>
      <c r="L38" s="56">
        <v>63746294</v>
      </c>
      <c r="M38" s="56">
        <v>70871565</v>
      </c>
      <c r="N38" s="57">
        <f t="shared" si="0"/>
        <v>-0.11177545474251413</v>
      </c>
      <c r="O38" s="56">
        <v>193820</v>
      </c>
      <c r="P38" s="56">
        <v>313088</v>
      </c>
      <c r="Q38" s="57">
        <f t="shared" si="1"/>
        <v>-0.11330194062525444</v>
      </c>
      <c r="R38" s="56">
        <v>-820207</v>
      </c>
      <c r="S38" s="56">
        <v>44269262</v>
      </c>
      <c r="T38" s="56">
        <v>45089469</v>
      </c>
      <c r="U38" s="57">
        <f t="shared" si="2"/>
        <v>-1.8527686321041448E-2</v>
      </c>
      <c r="V38" s="56">
        <v>193820</v>
      </c>
      <c r="W38" s="56">
        <v>313088</v>
      </c>
      <c r="X38" s="54">
        <f t="shared" si="3"/>
        <v>-2.1129327022359808E-2</v>
      </c>
    </row>
    <row r="39" spans="1:24" s="1" customFormat="1" ht="13.2" x14ac:dyDescent="0.25">
      <c r="A39" s="55">
        <v>31</v>
      </c>
      <c r="B39" s="55" t="s">
        <v>149</v>
      </c>
      <c r="C39" s="55" t="s">
        <v>67</v>
      </c>
      <c r="D39" s="55" t="s">
        <v>150</v>
      </c>
      <c r="E39" s="55" t="s">
        <v>103</v>
      </c>
      <c r="F39" s="55" t="s">
        <v>430</v>
      </c>
      <c r="G39" s="55" t="s">
        <v>65</v>
      </c>
      <c r="H39" s="56">
        <v>42</v>
      </c>
      <c r="I39" s="56">
        <v>7</v>
      </c>
      <c r="J39" s="56">
        <v>25</v>
      </c>
      <c r="K39" s="56">
        <v>6982275</v>
      </c>
      <c r="L39" s="56">
        <v>171574063</v>
      </c>
      <c r="M39" s="56">
        <v>164591788</v>
      </c>
      <c r="N39" s="57">
        <f t="shared" si="0"/>
        <v>4.0695399280717623E-2</v>
      </c>
      <c r="O39" s="56">
        <v>18386</v>
      </c>
      <c r="P39" s="56">
        <v>150000</v>
      </c>
      <c r="Q39" s="57">
        <f t="shared" si="1"/>
        <v>3.9924023696404028E-2</v>
      </c>
      <c r="R39" s="56">
        <v>58842179</v>
      </c>
      <c r="S39" s="56">
        <v>210000259</v>
      </c>
      <c r="T39" s="56">
        <v>151158080</v>
      </c>
      <c r="U39" s="57">
        <f t="shared" si="2"/>
        <v>0.28020050680032732</v>
      </c>
      <c r="V39" s="56">
        <v>18386</v>
      </c>
      <c r="W39" s="56"/>
      <c r="X39" s="54">
        <f t="shared" si="3"/>
        <v>0.28026352136497212</v>
      </c>
    </row>
    <row r="40" spans="1:24" s="1" customFormat="1" ht="13.2" x14ac:dyDescent="0.25">
      <c r="A40" s="55">
        <v>66</v>
      </c>
      <c r="B40" s="55" t="s">
        <v>151</v>
      </c>
      <c r="C40" s="55" t="s">
        <v>67</v>
      </c>
      <c r="D40" s="55" t="s">
        <v>152</v>
      </c>
      <c r="E40" s="55" t="s">
        <v>153</v>
      </c>
      <c r="F40" s="55" t="s">
        <v>427</v>
      </c>
      <c r="G40" s="55" t="s">
        <v>65</v>
      </c>
      <c r="H40" s="56">
        <v>20</v>
      </c>
      <c r="I40" s="56">
        <v>2</v>
      </c>
      <c r="J40" s="56">
        <v>20</v>
      </c>
      <c r="K40" s="56">
        <v>-1963002</v>
      </c>
      <c r="L40" s="56">
        <v>22280680</v>
      </c>
      <c r="M40" s="56">
        <v>24243682</v>
      </c>
      <c r="N40" s="57">
        <f t="shared" si="0"/>
        <v>-8.8103325392223222E-2</v>
      </c>
      <c r="O40" s="56">
        <v>1497710</v>
      </c>
      <c r="P40" s="56">
        <v>15041</v>
      </c>
      <c r="Q40" s="57">
        <f t="shared" si="1"/>
        <v>-2.0200400447633333E-2</v>
      </c>
      <c r="R40" s="56">
        <v>-86272</v>
      </c>
      <c r="S40" s="56">
        <v>15948855</v>
      </c>
      <c r="T40" s="56">
        <v>16035127</v>
      </c>
      <c r="U40" s="57">
        <f t="shared" si="2"/>
        <v>-5.4092911372007587E-3</v>
      </c>
      <c r="V40" s="56">
        <v>1210671</v>
      </c>
      <c r="W40" s="56">
        <v>-15040</v>
      </c>
      <c r="X40" s="54">
        <f t="shared" si="3"/>
        <v>6.6402708326558674E-2</v>
      </c>
    </row>
    <row r="41" spans="1:24" s="1" customFormat="1" ht="13.2" x14ac:dyDescent="0.25">
      <c r="A41" s="55">
        <v>25</v>
      </c>
      <c r="B41" s="55" t="s">
        <v>154</v>
      </c>
      <c r="C41" s="55" t="s">
        <v>62</v>
      </c>
      <c r="D41" s="55" t="s">
        <v>155</v>
      </c>
      <c r="E41" s="55" t="s">
        <v>112</v>
      </c>
      <c r="F41" s="55" t="s">
        <v>426</v>
      </c>
      <c r="G41" s="55" t="s">
        <v>65</v>
      </c>
      <c r="H41" s="56">
        <v>20</v>
      </c>
      <c r="I41" s="56">
        <v>6</v>
      </c>
      <c r="J41" s="56">
        <v>20</v>
      </c>
      <c r="K41" s="56">
        <v>3136395</v>
      </c>
      <c r="L41" s="56">
        <v>43453801</v>
      </c>
      <c r="M41" s="56">
        <v>40317406</v>
      </c>
      <c r="N41" s="57">
        <f t="shared" si="0"/>
        <v>7.2177690508593254E-2</v>
      </c>
      <c r="O41" s="56">
        <v>-2021484</v>
      </c>
      <c r="P41" s="56">
        <v>46715</v>
      </c>
      <c r="Q41" s="57">
        <f t="shared" si="1"/>
        <v>2.578171044597868E-2</v>
      </c>
      <c r="R41" s="56">
        <v>3658840</v>
      </c>
      <c r="S41" s="56">
        <v>40314102</v>
      </c>
      <c r="T41" s="56">
        <v>36655262</v>
      </c>
      <c r="U41" s="57">
        <f t="shared" si="2"/>
        <v>9.075831578736393E-2</v>
      </c>
      <c r="V41" s="56">
        <v>-2021484</v>
      </c>
      <c r="W41" s="56">
        <v>46715</v>
      </c>
      <c r="X41" s="54">
        <f t="shared" si="3"/>
        <v>4.1539102915345197E-2</v>
      </c>
    </row>
    <row r="42" spans="1:24" s="1" customFormat="1" ht="13.2" x14ac:dyDescent="0.25">
      <c r="A42" s="55">
        <v>147</v>
      </c>
      <c r="B42" s="55" t="s">
        <v>156</v>
      </c>
      <c r="C42" s="55" t="s">
        <v>62</v>
      </c>
      <c r="D42" s="55" t="s">
        <v>157</v>
      </c>
      <c r="E42" s="55" t="s">
        <v>158</v>
      </c>
      <c r="F42" s="55" t="s">
        <v>426</v>
      </c>
      <c r="G42" s="55" t="s">
        <v>72</v>
      </c>
      <c r="H42" s="56">
        <v>87</v>
      </c>
      <c r="I42" s="56">
        <v>16</v>
      </c>
      <c r="J42" s="56">
        <v>36</v>
      </c>
      <c r="K42" s="56">
        <v>14160376</v>
      </c>
      <c r="L42" s="56">
        <v>166927533</v>
      </c>
      <c r="M42" s="56">
        <v>152767157</v>
      </c>
      <c r="N42" s="57">
        <f t="shared" si="0"/>
        <v>8.4829481065894621E-2</v>
      </c>
      <c r="O42" s="56">
        <v>-7722064</v>
      </c>
      <c r="P42" s="56">
        <v>162516</v>
      </c>
      <c r="Q42" s="57">
        <f t="shared" si="1"/>
        <v>3.941947496791081E-2</v>
      </c>
      <c r="R42" s="56">
        <v>8152801</v>
      </c>
      <c r="S42" s="56">
        <v>113165232</v>
      </c>
      <c r="T42" s="56">
        <v>105012431</v>
      </c>
      <c r="U42" s="57">
        <f t="shared" si="2"/>
        <v>7.2043337480190026E-2</v>
      </c>
      <c r="V42" s="56">
        <v>-7722064</v>
      </c>
      <c r="W42" s="56">
        <v>162516</v>
      </c>
      <c r="X42" s="54">
        <f t="shared" si="3"/>
        <v>2.5437494442503853E-3</v>
      </c>
    </row>
    <row r="43" spans="1:24" s="1" customFormat="1" ht="13.2" x14ac:dyDescent="0.25">
      <c r="A43" s="55">
        <v>90</v>
      </c>
      <c r="B43" s="55" t="s">
        <v>159</v>
      </c>
      <c r="C43" s="55" t="s">
        <v>62</v>
      </c>
      <c r="D43" s="55" t="s">
        <v>160</v>
      </c>
      <c r="E43" s="55" t="s">
        <v>92</v>
      </c>
      <c r="F43" s="55" t="s">
        <v>426</v>
      </c>
      <c r="G43" s="55" t="s">
        <v>72</v>
      </c>
      <c r="H43" s="56">
        <v>165</v>
      </c>
      <c r="I43" s="56">
        <v>0</v>
      </c>
      <c r="J43" s="56">
        <v>150</v>
      </c>
      <c r="K43" s="56">
        <v>17019845</v>
      </c>
      <c r="L43" s="56">
        <v>527815724</v>
      </c>
      <c r="M43" s="56">
        <v>510795879</v>
      </c>
      <c r="N43" s="57">
        <f t="shared" si="0"/>
        <v>3.2245808955854452E-2</v>
      </c>
      <c r="O43" s="56">
        <v>8232582</v>
      </c>
      <c r="P43" s="56">
        <v>16643454</v>
      </c>
      <c r="Q43" s="57">
        <f t="shared" si="1"/>
        <v>1.6060069407252263E-2</v>
      </c>
      <c r="R43" s="56">
        <v>17305258</v>
      </c>
      <c r="S43" s="56">
        <v>527815724</v>
      </c>
      <c r="T43" s="56">
        <v>510510466</v>
      </c>
      <c r="U43" s="57">
        <f t="shared" si="2"/>
        <v>3.2786552603726524E-2</v>
      </c>
      <c r="V43" s="56">
        <v>8232582</v>
      </c>
      <c r="W43" s="56">
        <v>16643454</v>
      </c>
      <c r="X43" s="54">
        <f t="shared" si="3"/>
        <v>1.6592508362483289E-2</v>
      </c>
    </row>
    <row r="44" spans="1:24" s="1" customFormat="1" ht="13.2" x14ac:dyDescent="0.25">
      <c r="A44" s="55">
        <v>148</v>
      </c>
      <c r="B44" s="55" t="s">
        <v>161</v>
      </c>
      <c r="C44" s="55" t="s">
        <v>62</v>
      </c>
      <c r="D44" s="55" t="s">
        <v>160</v>
      </c>
      <c r="E44" s="55" t="s">
        <v>92</v>
      </c>
      <c r="F44" s="55" t="s">
        <v>426</v>
      </c>
      <c r="G44" s="55" t="s">
        <v>72</v>
      </c>
      <c r="H44" s="56">
        <v>380</v>
      </c>
      <c r="I44" s="56">
        <v>46</v>
      </c>
      <c r="J44" s="56">
        <v>329</v>
      </c>
      <c r="K44" s="56">
        <v>7906085</v>
      </c>
      <c r="L44" s="56">
        <v>707010981</v>
      </c>
      <c r="M44" s="56">
        <v>699104896</v>
      </c>
      <c r="N44" s="57">
        <f t="shared" si="0"/>
        <v>1.1182407646367236E-2</v>
      </c>
      <c r="O44" s="56">
        <v>42673788</v>
      </c>
      <c r="P44" s="56">
        <v>86283806</v>
      </c>
      <c r="Q44" s="57">
        <f t="shared" si="1"/>
        <v>-4.7625261278317364E-2</v>
      </c>
      <c r="R44" s="56">
        <v>6066081</v>
      </c>
      <c r="S44" s="56">
        <v>458812965</v>
      </c>
      <c r="T44" s="56">
        <v>452746884</v>
      </c>
      <c r="U44" s="57">
        <f t="shared" si="2"/>
        <v>1.3221250188516359E-2</v>
      </c>
      <c r="V44" s="56">
        <v>40528338</v>
      </c>
      <c r="W44" s="56">
        <v>82566279</v>
      </c>
      <c r="X44" s="54">
        <f t="shared" si="3"/>
        <v>-7.2038623250037861E-2</v>
      </c>
    </row>
    <row r="45" spans="1:24" s="1" customFormat="1" ht="13.2" x14ac:dyDescent="0.25">
      <c r="A45" s="55">
        <v>143</v>
      </c>
      <c r="B45" s="55" t="s">
        <v>418</v>
      </c>
      <c r="C45" s="55" t="s">
        <v>419</v>
      </c>
      <c r="D45" s="55" t="s">
        <v>160</v>
      </c>
      <c r="E45" s="55" t="s">
        <v>92</v>
      </c>
      <c r="F45" s="55" t="s">
        <v>428</v>
      </c>
      <c r="G45" s="55" t="s">
        <v>72</v>
      </c>
      <c r="H45" s="56">
        <v>267</v>
      </c>
      <c r="I45" s="56">
        <v>18</v>
      </c>
      <c r="J45" s="56">
        <v>267</v>
      </c>
      <c r="K45" s="56">
        <v>1412452</v>
      </c>
      <c r="L45" s="56">
        <v>534653662</v>
      </c>
      <c r="M45" s="56">
        <v>533241210</v>
      </c>
      <c r="N45" s="57">
        <f t="shared" si="0"/>
        <v>2.6418073986744714E-3</v>
      </c>
      <c r="O45" s="56">
        <v>4273600</v>
      </c>
      <c r="P45" s="56"/>
      <c r="Q45" s="57">
        <f t="shared" si="1"/>
        <v>1.0550685409564603E-2</v>
      </c>
      <c r="R45" s="56">
        <v>-2296365</v>
      </c>
      <c r="S45" s="56">
        <v>486218985</v>
      </c>
      <c r="T45" s="56">
        <v>488515350</v>
      </c>
      <c r="U45" s="57">
        <f t="shared" si="2"/>
        <v>-4.7229027883392916E-3</v>
      </c>
      <c r="V45" s="56">
        <v>4273600</v>
      </c>
      <c r="W45" s="56"/>
      <c r="X45" s="54">
        <f t="shared" si="3"/>
        <v>4.0311210820852678E-3</v>
      </c>
    </row>
    <row r="46" spans="1:24" s="1" customFormat="1" ht="13.2" x14ac:dyDescent="0.25">
      <c r="A46" s="55">
        <v>44</v>
      </c>
      <c r="B46" s="55" t="s">
        <v>162</v>
      </c>
      <c r="C46" s="55" t="s">
        <v>128</v>
      </c>
      <c r="D46" s="55" t="s">
        <v>163</v>
      </c>
      <c r="E46" s="55" t="s">
        <v>123</v>
      </c>
      <c r="F46" s="55" t="s">
        <v>428</v>
      </c>
      <c r="G46" s="55" t="s">
        <v>72</v>
      </c>
      <c r="H46" s="56">
        <v>390</v>
      </c>
      <c r="I46" s="56">
        <v>45</v>
      </c>
      <c r="J46" s="56">
        <v>308</v>
      </c>
      <c r="K46" s="56">
        <v>-11169087</v>
      </c>
      <c r="L46" s="56">
        <v>546056386</v>
      </c>
      <c r="M46" s="56">
        <v>557225473</v>
      </c>
      <c r="N46" s="57">
        <f t="shared" si="0"/>
        <v>-2.0454090980999901E-2</v>
      </c>
      <c r="O46" s="56">
        <v>509625</v>
      </c>
      <c r="P46" s="56">
        <v>51110</v>
      </c>
      <c r="Q46" s="57">
        <f t="shared" si="1"/>
        <v>-1.9596117915206403E-2</v>
      </c>
      <c r="R46" s="56">
        <v>-11169087</v>
      </c>
      <c r="S46" s="56">
        <v>546056386</v>
      </c>
      <c r="T46" s="56">
        <v>557225473</v>
      </c>
      <c r="U46" s="57">
        <f t="shared" si="2"/>
        <v>-2.0454090980999901E-2</v>
      </c>
      <c r="V46" s="56">
        <v>509625</v>
      </c>
      <c r="W46" s="56">
        <v>51110</v>
      </c>
      <c r="X46" s="54">
        <f t="shared" si="3"/>
        <v>-1.9596117915206403E-2</v>
      </c>
    </row>
    <row r="47" spans="1:24" s="1" customFormat="1" ht="13.2" x14ac:dyDescent="0.25">
      <c r="A47" s="55">
        <v>54</v>
      </c>
      <c r="B47" s="55" t="s">
        <v>164</v>
      </c>
      <c r="C47" s="55" t="s">
        <v>165</v>
      </c>
      <c r="D47" s="55" t="s">
        <v>166</v>
      </c>
      <c r="E47" s="55" t="s">
        <v>167</v>
      </c>
      <c r="F47" s="55" t="s">
        <v>427</v>
      </c>
      <c r="G47" s="55" t="s">
        <v>65</v>
      </c>
      <c r="H47" s="56">
        <v>10</v>
      </c>
      <c r="I47" s="56">
        <v>2</v>
      </c>
      <c r="J47" s="56">
        <v>10</v>
      </c>
      <c r="K47" s="56">
        <v>-106920</v>
      </c>
      <c r="L47" s="56">
        <v>18895339</v>
      </c>
      <c r="M47" s="56">
        <v>19002259</v>
      </c>
      <c r="N47" s="57">
        <f t="shared" si="0"/>
        <v>-5.6585383305374944E-3</v>
      </c>
      <c r="O47" s="56">
        <v>-399594</v>
      </c>
      <c r="P47" s="56"/>
      <c r="Q47" s="57">
        <f t="shared" si="1"/>
        <v>-2.7385433784905662E-2</v>
      </c>
      <c r="R47" s="56">
        <v>-391765</v>
      </c>
      <c r="S47" s="56">
        <v>18328343</v>
      </c>
      <c r="T47" s="56">
        <v>18720108</v>
      </c>
      <c r="U47" s="57">
        <f t="shared" si="2"/>
        <v>-2.1374818225520988E-2</v>
      </c>
      <c r="V47" s="56">
        <v>-399594</v>
      </c>
      <c r="W47" s="56"/>
      <c r="X47" s="54">
        <f t="shared" si="3"/>
        <v>-4.4139108646119148E-2</v>
      </c>
    </row>
    <row r="48" spans="1:24" s="1" customFormat="1" ht="13.2" x14ac:dyDescent="0.25">
      <c r="A48" s="55">
        <v>37</v>
      </c>
      <c r="B48" s="55" t="s">
        <v>168</v>
      </c>
      <c r="C48" s="55" t="s">
        <v>67</v>
      </c>
      <c r="D48" s="55" t="s">
        <v>169</v>
      </c>
      <c r="E48" s="55" t="s">
        <v>92</v>
      </c>
      <c r="F48" s="55" t="s">
        <v>427</v>
      </c>
      <c r="G48" s="55" t="s">
        <v>65</v>
      </c>
      <c r="H48" s="56">
        <v>21</v>
      </c>
      <c r="I48" s="56">
        <v>0</v>
      </c>
      <c r="J48" s="56">
        <v>16</v>
      </c>
      <c r="K48" s="56">
        <v>1866634</v>
      </c>
      <c r="L48" s="56">
        <v>29426850</v>
      </c>
      <c r="M48" s="56">
        <v>27560216</v>
      </c>
      <c r="N48" s="57">
        <f t="shared" si="0"/>
        <v>6.3433021203424769E-2</v>
      </c>
      <c r="O48" s="56">
        <v>129474</v>
      </c>
      <c r="P48" s="56">
        <v>886428</v>
      </c>
      <c r="Q48" s="57">
        <f t="shared" si="1"/>
        <v>3.7544587750492922E-2</v>
      </c>
      <c r="R48" s="56">
        <v>1866634</v>
      </c>
      <c r="S48" s="56">
        <v>29426850</v>
      </c>
      <c r="T48" s="56">
        <v>27560216</v>
      </c>
      <c r="U48" s="57">
        <f t="shared" si="2"/>
        <v>6.3433021203424769E-2</v>
      </c>
      <c r="V48" s="56">
        <v>129474</v>
      </c>
      <c r="W48" s="56">
        <v>886428</v>
      </c>
      <c r="X48" s="54">
        <f t="shared" si="3"/>
        <v>3.7544587750492922E-2</v>
      </c>
    </row>
    <row r="49" spans="1:24" s="1" customFormat="1" ht="13.2" x14ac:dyDescent="0.25">
      <c r="A49" s="55">
        <v>39</v>
      </c>
      <c r="B49" s="55" t="s">
        <v>170</v>
      </c>
      <c r="C49" s="55" t="s">
        <v>69</v>
      </c>
      <c r="D49" s="55" t="s">
        <v>171</v>
      </c>
      <c r="E49" s="55" t="s">
        <v>172</v>
      </c>
      <c r="F49" s="55" t="s">
        <v>428</v>
      </c>
      <c r="G49" s="55" t="s">
        <v>72</v>
      </c>
      <c r="H49" s="56">
        <v>57</v>
      </c>
      <c r="I49" s="56">
        <v>16</v>
      </c>
      <c r="J49" s="56">
        <v>37</v>
      </c>
      <c r="K49" s="56">
        <v>-2426474</v>
      </c>
      <c r="L49" s="56">
        <v>83744098</v>
      </c>
      <c r="M49" s="56">
        <v>86170572</v>
      </c>
      <c r="N49" s="57">
        <f t="shared" si="0"/>
        <v>-2.8974865786959698E-2</v>
      </c>
      <c r="O49" s="56"/>
      <c r="P49" s="56">
        <v>88366</v>
      </c>
      <c r="Q49" s="57">
        <f t="shared" si="1"/>
        <v>-3.0030056565896739E-2</v>
      </c>
      <c r="R49" s="56">
        <v>-1765690</v>
      </c>
      <c r="S49" s="56">
        <v>83579878</v>
      </c>
      <c r="T49" s="56">
        <v>85345568</v>
      </c>
      <c r="U49" s="57">
        <f t="shared" si="2"/>
        <v>-2.1125778623414599E-2</v>
      </c>
      <c r="V49" s="56"/>
      <c r="W49" s="56">
        <v>88366</v>
      </c>
      <c r="X49" s="54">
        <f t="shared" si="3"/>
        <v>-2.2183042669672238E-2</v>
      </c>
    </row>
    <row r="50" spans="1:24" s="1" customFormat="1" ht="13.2" x14ac:dyDescent="0.25">
      <c r="A50" s="55">
        <v>117</v>
      </c>
      <c r="B50" s="55" t="s">
        <v>173</v>
      </c>
      <c r="C50" s="55" t="s">
        <v>125</v>
      </c>
      <c r="D50" s="55" t="s">
        <v>115</v>
      </c>
      <c r="E50" s="55" t="s">
        <v>174</v>
      </c>
      <c r="F50" s="55" t="s">
        <v>428</v>
      </c>
      <c r="G50" s="55" t="s">
        <v>72</v>
      </c>
      <c r="H50" s="56">
        <v>49</v>
      </c>
      <c r="I50" s="56">
        <v>10</v>
      </c>
      <c r="J50" s="56">
        <v>32</v>
      </c>
      <c r="K50" s="56"/>
      <c r="L50" s="56"/>
      <c r="M50" s="56"/>
      <c r="N50" s="57" t="str">
        <f t="shared" si="0"/>
        <v/>
      </c>
      <c r="O50" s="56"/>
      <c r="P50" s="56"/>
      <c r="Q50" s="57" t="str">
        <f t="shared" si="1"/>
        <v/>
      </c>
      <c r="R50" s="56">
        <v>-3759400</v>
      </c>
      <c r="S50" s="56">
        <v>56797755</v>
      </c>
      <c r="T50" s="56">
        <v>60557155</v>
      </c>
      <c r="U50" s="57">
        <f t="shared" si="2"/>
        <v>-6.6189235824549761E-2</v>
      </c>
      <c r="V50" s="56">
        <v>20981</v>
      </c>
      <c r="W50" s="56">
        <v>4770</v>
      </c>
      <c r="X50" s="54">
        <f t="shared" si="3"/>
        <v>-6.5879483837866445E-2</v>
      </c>
    </row>
    <row r="51" spans="1:24" s="1" customFormat="1" ht="13.2" x14ac:dyDescent="0.25">
      <c r="A51" s="55">
        <v>250</v>
      </c>
      <c r="B51" s="55" t="s">
        <v>175</v>
      </c>
      <c r="C51" s="55" t="s">
        <v>77</v>
      </c>
      <c r="D51" s="55" t="s">
        <v>176</v>
      </c>
      <c r="E51" s="55" t="s">
        <v>177</v>
      </c>
      <c r="F51" s="55" t="s">
        <v>426</v>
      </c>
      <c r="G51" s="55" t="s">
        <v>72</v>
      </c>
      <c r="H51" s="56">
        <v>16</v>
      </c>
      <c r="I51" s="56">
        <v>0</v>
      </c>
      <c r="J51" s="56">
        <v>16</v>
      </c>
      <c r="K51" s="56"/>
      <c r="L51" s="56"/>
      <c r="M51" s="56"/>
      <c r="N51" s="57" t="str">
        <f t="shared" si="0"/>
        <v/>
      </c>
      <c r="O51" s="56"/>
      <c r="P51" s="56"/>
      <c r="Q51" s="57" t="str">
        <f t="shared" si="1"/>
        <v/>
      </c>
      <c r="R51" s="56">
        <v>0</v>
      </c>
      <c r="S51" s="56">
        <v>8206575</v>
      </c>
      <c r="T51" s="56">
        <v>8206575</v>
      </c>
      <c r="U51" s="57">
        <f t="shared" si="2"/>
        <v>0</v>
      </c>
      <c r="V51" s="56"/>
      <c r="W51" s="56"/>
      <c r="X51" s="54">
        <f t="shared" si="3"/>
        <v>0</v>
      </c>
    </row>
    <row r="52" spans="1:24" s="1" customFormat="1" ht="13.2" x14ac:dyDescent="0.25">
      <c r="A52" s="55">
        <v>71</v>
      </c>
      <c r="B52" s="55" t="s">
        <v>178</v>
      </c>
      <c r="C52" s="55" t="s">
        <v>165</v>
      </c>
      <c r="D52" s="55" t="s">
        <v>176</v>
      </c>
      <c r="E52" s="55" t="s">
        <v>177</v>
      </c>
      <c r="F52" s="55" t="s">
        <v>427</v>
      </c>
      <c r="G52" s="55" t="s">
        <v>72</v>
      </c>
      <c r="H52" s="56">
        <v>108</v>
      </c>
      <c r="I52" s="56">
        <v>10</v>
      </c>
      <c r="J52" s="56">
        <v>94</v>
      </c>
      <c r="K52" s="56">
        <v>3122350</v>
      </c>
      <c r="L52" s="56">
        <v>145138951</v>
      </c>
      <c r="M52" s="56">
        <v>142016601</v>
      </c>
      <c r="N52" s="57">
        <f t="shared" si="0"/>
        <v>2.1512832899005865E-2</v>
      </c>
      <c r="O52" s="56">
        <v>2892174</v>
      </c>
      <c r="P52" s="56">
        <v>10683875</v>
      </c>
      <c r="Q52" s="57">
        <f t="shared" si="1"/>
        <v>-3.1543035290720112E-2</v>
      </c>
      <c r="R52" s="56">
        <v>3122211</v>
      </c>
      <c r="S52" s="56">
        <v>145138812</v>
      </c>
      <c r="T52" s="56">
        <v>142016601</v>
      </c>
      <c r="U52" s="57">
        <f t="shared" si="2"/>
        <v>2.1511895798072261E-2</v>
      </c>
      <c r="V52" s="56">
        <v>2892174</v>
      </c>
      <c r="W52" s="56">
        <v>10683875</v>
      </c>
      <c r="X52" s="54">
        <f t="shared" si="3"/>
        <v>-3.1544003901993869E-2</v>
      </c>
    </row>
    <row r="53" spans="1:24" s="1" customFormat="1" ht="13.2" x14ac:dyDescent="0.25">
      <c r="A53" s="55">
        <v>46</v>
      </c>
      <c r="B53" s="55" t="s">
        <v>179</v>
      </c>
      <c r="C53" s="55" t="s">
        <v>62</v>
      </c>
      <c r="D53" s="55" t="s">
        <v>180</v>
      </c>
      <c r="E53" s="55" t="s">
        <v>148</v>
      </c>
      <c r="F53" s="55" t="s">
        <v>426</v>
      </c>
      <c r="G53" s="55" t="s">
        <v>65</v>
      </c>
      <c r="H53" s="56">
        <v>43</v>
      </c>
      <c r="I53" s="56">
        <v>7</v>
      </c>
      <c r="J53" s="56">
        <v>24</v>
      </c>
      <c r="K53" s="56">
        <v>1342981</v>
      </c>
      <c r="L53" s="56">
        <v>30970173</v>
      </c>
      <c r="M53" s="56">
        <v>29627192</v>
      </c>
      <c r="N53" s="57">
        <f t="shared" si="0"/>
        <v>4.3363690606442525E-2</v>
      </c>
      <c r="O53" s="56">
        <v>1422615</v>
      </c>
      <c r="P53" s="56">
        <v>3259193</v>
      </c>
      <c r="Q53" s="57">
        <f t="shared" si="1"/>
        <v>-1.5237867144995362E-2</v>
      </c>
      <c r="R53" s="56">
        <v>410874</v>
      </c>
      <c r="S53" s="56">
        <v>25433195</v>
      </c>
      <c r="T53" s="56">
        <v>25022321</v>
      </c>
      <c r="U53" s="57">
        <f t="shared" si="2"/>
        <v>1.6155028890393046E-2</v>
      </c>
      <c r="V53" s="56">
        <v>-1836577</v>
      </c>
      <c r="W53" s="56">
        <v>3259190</v>
      </c>
      <c r="X53" s="54">
        <f t="shared" si="3"/>
        <v>-0.19854086717003258</v>
      </c>
    </row>
    <row r="54" spans="1:24" s="1" customFormat="1" ht="13.2" x14ac:dyDescent="0.25">
      <c r="A54" s="55">
        <v>51</v>
      </c>
      <c r="B54" s="55" t="s">
        <v>181</v>
      </c>
      <c r="C54" s="55" t="s">
        <v>67</v>
      </c>
      <c r="D54" s="55" t="s">
        <v>182</v>
      </c>
      <c r="E54" s="55" t="s">
        <v>183</v>
      </c>
      <c r="F54" s="55" t="s">
        <v>428</v>
      </c>
      <c r="G54" s="55" t="s">
        <v>65</v>
      </c>
      <c r="H54" s="56">
        <v>49</v>
      </c>
      <c r="I54" s="56">
        <v>8</v>
      </c>
      <c r="J54" s="56">
        <v>25</v>
      </c>
      <c r="K54" s="56">
        <v>-380441</v>
      </c>
      <c r="L54" s="56">
        <v>73288878</v>
      </c>
      <c r="M54" s="56">
        <v>73669319</v>
      </c>
      <c r="N54" s="57">
        <f t="shared" si="0"/>
        <v>-5.1909786366220534E-3</v>
      </c>
      <c r="O54" s="56">
        <v>-4740402</v>
      </c>
      <c r="P54" s="56"/>
      <c r="Q54" s="57">
        <f t="shared" si="1"/>
        <v>-7.4703965701586134E-2</v>
      </c>
      <c r="R54" s="56">
        <v>207542</v>
      </c>
      <c r="S54" s="56">
        <v>62661427</v>
      </c>
      <c r="T54" s="56">
        <v>62453885</v>
      </c>
      <c r="U54" s="57">
        <f t="shared" si="2"/>
        <v>3.3121173573018056E-3</v>
      </c>
      <c r="V54" s="56">
        <v>-4740402</v>
      </c>
      <c r="W54" s="56"/>
      <c r="X54" s="54">
        <f t="shared" si="3"/>
        <v>-7.8259319478548597E-2</v>
      </c>
    </row>
    <row r="55" spans="1:24" s="1" customFormat="1" ht="13.2" x14ac:dyDescent="0.25">
      <c r="A55" s="55">
        <v>50</v>
      </c>
      <c r="B55" s="55" t="s">
        <v>184</v>
      </c>
      <c r="C55" s="55" t="s">
        <v>67</v>
      </c>
      <c r="D55" s="55" t="s">
        <v>185</v>
      </c>
      <c r="E55" s="55" t="s">
        <v>186</v>
      </c>
      <c r="F55" s="55" t="s">
        <v>427</v>
      </c>
      <c r="G55" s="55" t="s">
        <v>65</v>
      </c>
      <c r="H55" s="56">
        <v>34</v>
      </c>
      <c r="I55" s="56">
        <v>4</v>
      </c>
      <c r="J55" s="56">
        <v>22</v>
      </c>
      <c r="K55" s="56">
        <v>-388541</v>
      </c>
      <c r="L55" s="56">
        <v>47347925</v>
      </c>
      <c r="M55" s="56">
        <v>47736466</v>
      </c>
      <c r="N55" s="57">
        <f t="shared" si="0"/>
        <v>-8.2060829487247862E-3</v>
      </c>
      <c r="O55" s="56">
        <v>440326</v>
      </c>
      <c r="P55" s="56"/>
      <c r="Q55" s="57">
        <f t="shared" si="1"/>
        <v>1.0836345527690478E-3</v>
      </c>
      <c r="R55" s="56">
        <v>-3460416</v>
      </c>
      <c r="S55" s="56">
        <v>39623045</v>
      </c>
      <c r="T55" s="56">
        <v>43083461</v>
      </c>
      <c r="U55" s="57">
        <f t="shared" si="2"/>
        <v>-8.7333419226109446E-2</v>
      </c>
      <c r="V55" s="56">
        <v>440326</v>
      </c>
      <c r="W55" s="56"/>
      <c r="X55" s="54">
        <f t="shared" si="3"/>
        <v>-7.5382822878284503E-2</v>
      </c>
    </row>
    <row r="56" spans="1:24" s="1" customFormat="1" ht="13.2" x14ac:dyDescent="0.25">
      <c r="A56" s="55">
        <v>183</v>
      </c>
      <c r="B56" s="55" t="s">
        <v>187</v>
      </c>
      <c r="C56" s="55" t="s">
        <v>188</v>
      </c>
      <c r="D56" s="55" t="s">
        <v>189</v>
      </c>
      <c r="E56" s="55" t="s">
        <v>123</v>
      </c>
      <c r="F56" s="55" t="s">
        <v>428</v>
      </c>
      <c r="G56" s="55" t="s">
        <v>72</v>
      </c>
      <c r="H56" s="56">
        <v>92</v>
      </c>
      <c r="I56" s="56">
        <v>0</v>
      </c>
      <c r="J56" s="56">
        <v>92</v>
      </c>
      <c r="K56" s="56">
        <v>14415947</v>
      </c>
      <c r="L56" s="56">
        <v>69274868</v>
      </c>
      <c r="M56" s="56">
        <v>54858921</v>
      </c>
      <c r="N56" s="57">
        <f t="shared" si="0"/>
        <v>0.20809779096222891</v>
      </c>
      <c r="O56" s="56">
        <v>802344</v>
      </c>
      <c r="P56" s="56">
        <v>3870488</v>
      </c>
      <c r="Q56" s="57">
        <f t="shared" si="1"/>
        <v>0.16193285486300454</v>
      </c>
      <c r="R56" s="56">
        <v>14415947</v>
      </c>
      <c r="S56" s="56">
        <v>69274868</v>
      </c>
      <c r="T56" s="56">
        <v>54858921</v>
      </c>
      <c r="U56" s="57">
        <f t="shared" si="2"/>
        <v>0.20809779096222891</v>
      </c>
      <c r="V56" s="56">
        <v>802344</v>
      </c>
      <c r="W56" s="56"/>
      <c r="X56" s="54">
        <f t="shared" si="3"/>
        <v>0.21716461836409817</v>
      </c>
    </row>
    <row r="57" spans="1:24" s="1" customFormat="1" ht="13.2" x14ac:dyDescent="0.25">
      <c r="A57" s="55">
        <v>61</v>
      </c>
      <c r="B57" s="55" t="s">
        <v>190</v>
      </c>
      <c r="C57" s="55" t="s">
        <v>62</v>
      </c>
      <c r="D57" s="55" t="s">
        <v>191</v>
      </c>
      <c r="E57" s="55" t="s">
        <v>192</v>
      </c>
      <c r="F57" s="55" t="s">
        <v>426</v>
      </c>
      <c r="G57" s="55" t="s">
        <v>65</v>
      </c>
      <c r="H57" s="56">
        <v>15</v>
      </c>
      <c r="I57" s="56">
        <v>0</v>
      </c>
      <c r="J57" s="56">
        <v>15</v>
      </c>
      <c r="K57" s="56">
        <v>107890</v>
      </c>
      <c r="L57" s="56">
        <v>10938882</v>
      </c>
      <c r="M57" s="56">
        <v>10830992</v>
      </c>
      <c r="N57" s="57">
        <f t="shared" si="0"/>
        <v>9.8629823413398186E-3</v>
      </c>
      <c r="O57" s="56">
        <v>57884</v>
      </c>
      <c r="P57" s="56">
        <v>120159</v>
      </c>
      <c r="Q57" s="57">
        <f t="shared" si="1"/>
        <v>4.1480377049034232E-3</v>
      </c>
      <c r="R57" s="56">
        <v>318227</v>
      </c>
      <c r="S57" s="56">
        <v>6931393</v>
      </c>
      <c r="T57" s="56">
        <v>6613166</v>
      </c>
      <c r="U57" s="57">
        <f t="shared" si="2"/>
        <v>4.5910973450791204E-2</v>
      </c>
      <c r="V57" s="56">
        <v>57884</v>
      </c>
      <c r="W57" s="56">
        <v>120159</v>
      </c>
      <c r="X57" s="54">
        <f t="shared" si="3"/>
        <v>3.6620669062050339E-2</v>
      </c>
    </row>
    <row r="58" spans="1:24" s="1" customFormat="1" ht="13.2" x14ac:dyDescent="0.25">
      <c r="A58" s="55">
        <v>30</v>
      </c>
      <c r="B58" s="55" t="s">
        <v>193</v>
      </c>
      <c r="C58" s="55" t="s">
        <v>67</v>
      </c>
      <c r="D58" s="55" t="s">
        <v>194</v>
      </c>
      <c r="E58" s="55" t="s">
        <v>144</v>
      </c>
      <c r="F58" s="55" t="s">
        <v>428</v>
      </c>
      <c r="G58" s="55" t="s">
        <v>65</v>
      </c>
      <c r="H58" s="56">
        <v>16</v>
      </c>
      <c r="I58" s="56">
        <v>0</v>
      </c>
      <c r="J58" s="56">
        <v>16</v>
      </c>
      <c r="K58" s="56">
        <v>-2086410</v>
      </c>
      <c r="L58" s="56">
        <v>19648623</v>
      </c>
      <c r="M58" s="56">
        <v>21735033</v>
      </c>
      <c r="N58" s="57">
        <f t="shared" si="0"/>
        <v>-0.10618606708470105</v>
      </c>
      <c r="O58" s="56">
        <v>2039738</v>
      </c>
      <c r="P58" s="56">
        <v>809458</v>
      </c>
      <c r="Q58" s="57">
        <f t="shared" si="1"/>
        <v>-3.9474167734482105E-2</v>
      </c>
      <c r="R58" s="56">
        <v>-63938</v>
      </c>
      <c r="S58" s="56">
        <v>14949992</v>
      </c>
      <c r="T58" s="56">
        <v>15013930</v>
      </c>
      <c r="U58" s="57">
        <f t="shared" si="2"/>
        <v>-4.2767915862429893E-3</v>
      </c>
      <c r="V58" s="56">
        <v>2039738</v>
      </c>
      <c r="W58" s="56">
        <v>6980</v>
      </c>
      <c r="X58" s="54">
        <f t="shared" si="3"/>
        <v>0.1158829481104173</v>
      </c>
    </row>
    <row r="59" spans="1:24" s="1" customFormat="1" ht="13.2" x14ac:dyDescent="0.25">
      <c r="A59" s="55">
        <v>64</v>
      </c>
      <c r="B59" s="55" t="s">
        <v>195</v>
      </c>
      <c r="C59" s="55" t="s">
        <v>128</v>
      </c>
      <c r="D59" s="55" t="s">
        <v>196</v>
      </c>
      <c r="E59" s="55" t="s">
        <v>112</v>
      </c>
      <c r="F59" s="55" t="s">
        <v>428</v>
      </c>
      <c r="G59" s="55" t="s">
        <v>72</v>
      </c>
      <c r="H59" s="56">
        <v>64</v>
      </c>
      <c r="I59" s="56">
        <v>10</v>
      </c>
      <c r="J59" s="56">
        <v>41</v>
      </c>
      <c r="K59" s="56">
        <v>8761163</v>
      </c>
      <c r="L59" s="56">
        <v>120170164</v>
      </c>
      <c r="M59" s="56">
        <v>111409001</v>
      </c>
      <c r="N59" s="57">
        <f t="shared" si="0"/>
        <v>7.2906308091582536E-2</v>
      </c>
      <c r="O59" s="56">
        <v>160797</v>
      </c>
      <c r="P59" s="56"/>
      <c r="Q59" s="57">
        <f t="shared" si="1"/>
        <v>7.4145173659836389E-2</v>
      </c>
      <c r="R59" s="56">
        <v>5183172</v>
      </c>
      <c r="S59" s="56">
        <v>112668010</v>
      </c>
      <c r="T59" s="56">
        <v>107484838</v>
      </c>
      <c r="U59" s="57">
        <f t="shared" si="2"/>
        <v>4.600393669862457E-2</v>
      </c>
      <c r="V59" s="56"/>
      <c r="W59" s="56"/>
      <c r="X59" s="54">
        <f t="shared" si="3"/>
        <v>4.600393669862457E-2</v>
      </c>
    </row>
    <row r="60" spans="1:24" s="1" customFormat="1" ht="13.2" x14ac:dyDescent="0.25">
      <c r="A60" s="55">
        <v>53</v>
      </c>
      <c r="B60" s="55" t="s">
        <v>197</v>
      </c>
      <c r="C60" s="55" t="s">
        <v>198</v>
      </c>
      <c r="D60" s="55" t="s">
        <v>199</v>
      </c>
      <c r="E60" s="55" t="s">
        <v>136</v>
      </c>
      <c r="F60" s="55" t="s">
        <v>426</v>
      </c>
      <c r="G60" s="55" t="s">
        <v>65</v>
      </c>
      <c r="H60" s="56">
        <v>30</v>
      </c>
      <c r="I60" s="56">
        <v>3</v>
      </c>
      <c r="J60" s="56">
        <v>25</v>
      </c>
      <c r="K60" s="56">
        <v>604956</v>
      </c>
      <c r="L60" s="56">
        <v>28906718</v>
      </c>
      <c r="M60" s="56">
        <v>28301762</v>
      </c>
      <c r="N60" s="57">
        <f t="shared" si="0"/>
        <v>2.0927868739716492E-2</v>
      </c>
      <c r="O60" s="56">
        <v>72289</v>
      </c>
      <c r="P60" s="56">
        <v>1008603</v>
      </c>
      <c r="Q60" s="57">
        <f t="shared" si="1"/>
        <v>-1.1434415264815664E-2</v>
      </c>
      <c r="R60" s="56">
        <v>-3698922</v>
      </c>
      <c r="S60" s="56">
        <v>19115989</v>
      </c>
      <c r="T60" s="56">
        <v>22814911</v>
      </c>
      <c r="U60" s="57">
        <f t="shared" si="2"/>
        <v>-0.19349885585307672</v>
      </c>
      <c r="V60" s="56">
        <v>72289</v>
      </c>
      <c r="W60" s="56">
        <v>1008603</v>
      </c>
      <c r="X60" s="54">
        <f t="shared" si="3"/>
        <v>-0.2415660227561848</v>
      </c>
    </row>
    <row r="61" spans="1:24" s="1" customFormat="1" ht="13.2" x14ac:dyDescent="0.25">
      <c r="A61" s="55">
        <v>69</v>
      </c>
      <c r="B61" s="55" t="s">
        <v>200</v>
      </c>
      <c r="C61" s="55" t="s">
        <v>67</v>
      </c>
      <c r="D61" s="55" t="s">
        <v>201</v>
      </c>
      <c r="E61" s="55" t="s">
        <v>202</v>
      </c>
      <c r="F61" s="55" t="s">
        <v>427</v>
      </c>
      <c r="G61" s="55" t="s">
        <v>65</v>
      </c>
      <c r="H61" s="56">
        <v>15</v>
      </c>
      <c r="I61" s="56">
        <v>0</v>
      </c>
      <c r="J61" s="56">
        <v>15</v>
      </c>
      <c r="K61" s="56">
        <v>-1055712</v>
      </c>
      <c r="L61" s="56">
        <v>17556067</v>
      </c>
      <c r="M61" s="56">
        <v>18611779</v>
      </c>
      <c r="N61" s="57">
        <f t="shared" si="0"/>
        <v>-6.0133741799914528E-2</v>
      </c>
      <c r="O61" s="56">
        <v>197494</v>
      </c>
      <c r="P61" s="56"/>
      <c r="Q61" s="57">
        <f t="shared" si="1"/>
        <v>-4.8340611779236854E-2</v>
      </c>
      <c r="R61" s="56">
        <v>-1337516</v>
      </c>
      <c r="S61" s="56">
        <v>7758887</v>
      </c>
      <c r="T61" s="56">
        <v>9096403</v>
      </c>
      <c r="U61" s="57">
        <f t="shared" si="2"/>
        <v>-0.17238503409058542</v>
      </c>
      <c r="V61" s="56">
        <v>168269</v>
      </c>
      <c r="W61" s="56"/>
      <c r="X61" s="54">
        <f t="shared" si="3"/>
        <v>-0.14749892647501828</v>
      </c>
    </row>
    <row r="62" spans="1:24" s="1" customFormat="1" ht="13.2" x14ac:dyDescent="0.25">
      <c r="A62" s="55">
        <v>58</v>
      </c>
      <c r="B62" s="55" t="s">
        <v>203</v>
      </c>
      <c r="C62" s="55" t="s">
        <v>67</v>
      </c>
      <c r="D62" s="55" t="s">
        <v>204</v>
      </c>
      <c r="E62" s="55" t="s">
        <v>205</v>
      </c>
      <c r="F62" s="55" t="s">
        <v>426</v>
      </c>
      <c r="G62" s="55" t="s">
        <v>65</v>
      </c>
      <c r="H62" s="56">
        <v>24</v>
      </c>
      <c r="I62" s="56">
        <v>0</v>
      </c>
      <c r="J62" s="56">
        <v>10</v>
      </c>
      <c r="K62" s="56">
        <v>113106</v>
      </c>
      <c r="L62" s="56">
        <v>15781507</v>
      </c>
      <c r="M62" s="56">
        <v>15668401</v>
      </c>
      <c r="N62" s="57">
        <f t="shared" si="0"/>
        <v>7.1669961556903279E-3</v>
      </c>
      <c r="O62" s="56">
        <v>-208014</v>
      </c>
      <c r="P62" s="56"/>
      <c r="Q62" s="57">
        <f t="shared" si="1"/>
        <v>-6.0942012174147447E-3</v>
      </c>
      <c r="R62" s="56">
        <v>1632331</v>
      </c>
      <c r="S62" s="56">
        <v>11141189</v>
      </c>
      <c r="T62" s="56">
        <v>9508858</v>
      </c>
      <c r="U62" s="57">
        <f t="shared" si="2"/>
        <v>0.14651317736374456</v>
      </c>
      <c r="V62" s="56">
        <v>-208014</v>
      </c>
      <c r="W62" s="56"/>
      <c r="X62" s="54">
        <f t="shared" si="3"/>
        <v>0.13027478294274078</v>
      </c>
    </row>
    <row r="63" spans="1:24" s="1" customFormat="1" ht="13.2" x14ac:dyDescent="0.25">
      <c r="A63" s="55">
        <v>85</v>
      </c>
      <c r="B63" s="55" t="s">
        <v>206</v>
      </c>
      <c r="C63" s="55" t="s">
        <v>128</v>
      </c>
      <c r="D63" s="55" t="s">
        <v>207</v>
      </c>
      <c r="E63" s="55" t="s">
        <v>92</v>
      </c>
      <c r="F63" s="55" t="s">
        <v>428</v>
      </c>
      <c r="G63" s="55" t="s">
        <v>72</v>
      </c>
      <c r="H63" s="56">
        <v>175</v>
      </c>
      <c r="I63" s="56">
        <v>16</v>
      </c>
      <c r="J63" s="56">
        <v>73</v>
      </c>
      <c r="K63" s="56">
        <v>-9104781</v>
      </c>
      <c r="L63" s="56">
        <v>124334604</v>
      </c>
      <c r="M63" s="56">
        <v>133439385</v>
      </c>
      <c r="N63" s="57">
        <f t="shared" si="0"/>
        <v>-7.3228053229654394E-2</v>
      </c>
      <c r="O63" s="56">
        <v>368373</v>
      </c>
      <c r="P63" s="56">
        <v>78198</v>
      </c>
      <c r="Q63" s="57">
        <f t="shared" si="1"/>
        <v>-7.0684808110074229E-2</v>
      </c>
      <c r="R63" s="56">
        <v>-8312493</v>
      </c>
      <c r="S63" s="56">
        <v>119991387</v>
      </c>
      <c r="T63" s="56">
        <v>128303880</v>
      </c>
      <c r="U63" s="57">
        <f t="shared" si="2"/>
        <v>-6.9275747266760071E-2</v>
      </c>
      <c r="V63" s="56">
        <v>366898</v>
      </c>
      <c r="W63" s="56">
        <v>78198</v>
      </c>
      <c r="X63" s="54">
        <f t="shared" si="3"/>
        <v>-6.6665896743211314E-2</v>
      </c>
    </row>
    <row r="64" spans="1:24" s="1" customFormat="1" ht="13.2" x14ac:dyDescent="0.25">
      <c r="A64" s="55">
        <v>62</v>
      </c>
      <c r="B64" s="55" t="s">
        <v>208</v>
      </c>
      <c r="C64" s="55" t="s">
        <v>209</v>
      </c>
      <c r="D64" s="55" t="s">
        <v>210</v>
      </c>
      <c r="E64" s="55" t="s">
        <v>183</v>
      </c>
      <c r="F64" s="55" t="s">
        <v>428</v>
      </c>
      <c r="G64" s="55" t="s">
        <v>72</v>
      </c>
      <c r="H64" s="56">
        <v>66</v>
      </c>
      <c r="I64" s="56">
        <v>6</v>
      </c>
      <c r="J64" s="56">
        <v>36</v>
      </c>
      <c r="K64" s="56">
        <v>3839738</v>
      </c>
      <c r="L64" s="56">
        <v>94837814</v>
      </c>
      <c r="M64" s="56">
        <v>90998076</v>
      </c>
      <c r="N64" s="57">
        <f t="shared" si="0"/>
        <v>4.0487415705300844E-2</v>
      </c>
      <c r="O64" s="56">
        <v>-2514990</v>
      </c>
      <c r="P64" s="56"/>
      <c r="Q64" s="57">
        <f t="shared" si="1"/>
        <v>1.4349084469079933E-2</v>
      </c>
      <c r="R64" s="56">
        <v>3839738</v>
      </c>
      <c r="S64" s="56">
        <v>94837814</v>
      </c>
      <c r="T64" s="56">
        <v>90998076</v>
      </c>
      <c r="U64" s="57">
        <f t="shared" si="2"/>
        <v>4.0487415705300844E-2</v>
      </c>
      <c r="V64" s="56">
        <v>-2514990</v>
      </c>
      <c r="W64" s="56"/>
      <c r="X64" s="54">
        <f t="shared" si="3"/>
        <v>1.4349084469079933E-2</v>
      </c>
    </row>
    <row r="65" spans="1:24" s="1" customFormat="1" ht="13.2" x14ac:dyDescent="0.25">
      <c r="A65" s="55">
        <v>45</v>
      </c>
      <c r="B65" s="55" t="s">
        <v>211</v>
      </c>
      <c r="C65" s="55" t="s">
        <v>67</v>
      </c>
      <c r="D65" s="55" t="s">
        <v>212</v>
      </c>
      <c r="E65" s="55" t="s">
        <v>213</v>
      </c>
      <c r="F65" s="55" t="s">
        <v>428</v>
      </c>
      <c r="G65" s="55" t="s">
        <v>65</v>
      </c>
      <c r="H65" s="56">
        <v>25</v>
      </c>
      <c r="I65" s="56">
        <v>5</v>
      </c>
      <c r="J65" s="56">
        <v>18</v>
      </c>
      <c r="K65" s="56"/>
      <c r="L65" s="56"/>
      <c r="M65" s="56"/>
      <c r="N65" s="57" t="str">
        <f t="shared" si="0"/>
        <v/>
      </c>
      <c r="O65" s="56"/>
      <c r="P65" s="56"/>
      <c r="Q65" s="57" t="str">
        <f t="shared" si="1"/>
        <v/>
      </c>
      <c r="R65" s="56">
        <v>961222</v>
      </c>
      <c r="S65" s="56">
        <v>33910199</v>
      </c>
      <c r="T65" s="56">
        <v>32948977</v>
      </c>
      <c r="U65" s="57">
        <f t="shared" si="2"/>
        <v>2.8346103188601163E-2</v>
      </c>
      <c r="V65" s="56">
        <v>209242</v>
      </c>
      <c r="W65" s="56">
        <v>1132169</v>
      </c>
      <c r="X65" s="54">
        <f t="shared" si="3"/>
        <v>1.1223806392373192E-3</v>
      </c>
    </row>
    <row r="66" spans="1:24" s="1" customFormat="1" ht="13.2" x14ac:dyDescent="0.25">
      <c r="A66" s="55">
        <v>65</v>
      </c>
      <c r="B66" s="55" t="s">
        <v>214</v>
      </c>
      <c r="C66" s="55" t="s">
        <v>94</v>
      </c>
      <c r="D66" s="55" t="s">
        <v>215</v>
      </c>
      <c r="E66" s="55" t="s">
        <v>215</v>
      </c>
      <c r="F66" s="55" t="s">
        <v>428</v>
      </c>
      <c r="G66" s="55" t="s">
        <v>65</v>
      </c>
      <c r="H66" s="56">
        <v>20</v>
      </c>
      <c r="I66" s="56">
        <v>0</v>
      </c>
      <c r="J66" s="56">
        <v>14</v>
      </c>
      <c r="K66" s="56">
        <v>4049135</v>
      </c>
      <c r="L66" s="56">
        <v>17155933</v>
      </c>
      <c r="M66" s="56">
        <v>13106798</v>
      </c>
      <c r="N66" s="57">
        <f t="shared" si="0"/>
        <v>0.23601951581415012</v>
      </c>
      <c r="O66" s="56">
        <v>4759</v>
      </c>
      <c r="P66" s="56"/>
      <c r="Q66" s="57">
        <f t="shared" si="1"/>
        <v>0.23623138274377281</v>
      </c>
      <c r="R66" s="56">
        <v>3741803</v>
      </c>
      <c r="S66" s="56">
        <v>12461047</v>
      </c>
      <c r="T66" s="56">
        <v>8719244</v>
      </c>
      <c r="U66" s="57">
        <f t="shared" si="2"/>
        <v>0.30027998449889481</v>
      </c>
      <c r="V66" s="56">
        <v>4759</v>
      </c>
      <c r="W66" s="56"/>
      <c r="X66" s="54">
        <f t="shared" si="3"/>
        <v>0.30054711263756229</v>
      </c>
    </row>
    <row r="67" spans="1:24" s="1" customFormat="1" ht="13.2" x14ac:dyDescent="0.25">
      <c r="A67" s="55">
        <v>70</v>
      </c>
      <c r="B67" s="55" t="s">
        <v>216</v>
      </c>
      <c r="C67" s="55" t="s">
        <v>69</v>
      </c>
      <c r="D67" s="55" t="s">
        <v>217</v>
      </c>
      <c r="E67" s="55" t="s">
        <v>139</v>
      </c>
      <c r="F67" s="55" t="s">
        <v>428</v>
      </c>
      <c r="G67" s="55" t="s">
        <v>65</v>
      </c>
      <c r="H67" s="56">
        <v>18</v>
      </c>
      <c r="I67" s="56">
        <v>2</v>
      </c>
      <c r="J67" s="56">
        <v>18</v>
      </c>
      <c r="K67" s="56">
        <v>-1711107</v>
      </c>
      <c r="L67" s="56">
        <v>35715193</v>
      </c>
      <c r="M67" s="56">
        <v>37426300</v>
      </c>
      <c r="N67" s="57">
        <f t="shared" si="0"/>
        <v>-4.7909778899976822E-2</v>
      </c>
      <c r="O67" s="56">
        <v>190669</v>
      </c>
      <c r="P67" s="56"/>
      <c r="Q67" s="57">
        <f t="shared" si="1"/>
        <v>-4.2345119022626443E-2</v>
      </c>
      <c r="R67" s="56">
        <v>-4265810</v>
      </c>
      <c r="S67" s="56">
        <v>28316322</v>
      </c>
      <c r="T67" s="56">
        <v>32582132</v>
      </c>
      <c r="U67" s="57">
        <f t="shared" si="2"/>
        <v>-0.15064844932897711</v>
      </c>
      <c r="V67" s="56">
        <v>190669</v>
      </c>
      <c r="W67" s="56"/>
      <c r="X67" s="54">
        <f t="shared" si="3"/>
        <v>-0.14295233755116421</v>
      </c>
    </row>
    <row r="68" spans="1:24" s="1" customFormat="1" ht="13.2" x14ac:dyDescent="0.25">
      <c r="A68" s="55">
        <v>92</v>
      </c>
      <c r="B68" s="55" t="s">
        <v>218</v>
      </c>
      <c r="C68" s="55" t="s">
        <v>87</v>
      </c>
      <c r="D68" s="55" t="s">
        <v>219</v>
      </c>
      <c r="E68" s="55" t="s">
        <v>219</v>
      </c>
      <c r="F68" s="55" t="s">
        <v>428</v>
      </c>
      <c r="G68" s="55" t="s">
        <v>65</v>
      </c>
      <c r="H68" s="56">
        <v>15</v>
      </c>
      <c r="I68" s="56">
        <v>0</v>
      </c>
      <c r="J68" s="56">
        <v>9</v>
      </c>
      <c r="K68" s="56">
        <v>1622085</v>
      </c>
      <c r="L68" s="56">
        <v>11532348</v>
      </c>
      <c r="M68" s="56">
        <v>9910263</v>
      </c>
      <c r="N68" s="57">
        <f t="shared" si="0"/>
        <v>0.1406552247642891</v>
      </c>
      <c r="O68" s="56">
        <v>327413</v>
      </c>
      <c r="P68" s="56">
        <v>1147738</v>
      </c>
      <c r="Q68" s="57">
        <f t="shared" si="1"/>
        <v>6.7603385936698054E-2</v>
      </c>
      <c r="R68" s="56">
        <v>2200441</v>
      </c>
      <c r="S68" s="56">
        <v>10970710</v>
      </c>
      <c r="T68" s="56">
        <v>8770269</v>
      </c>
      <c r="U68" s="57">
        <f t="shared" si="2"/>
        <v>0.2005741652089974</v>
      </c>
      <c r="V68" s="56">
        <v>327119</v>
      </c>
      <c r="W68" s="56"/>
      <c r="X68" s="54">
        <f t="shared" si="3"/>
        <v>0.22372085822860305</v>
      </c>
    </row>
    <row r="69" spans="1:24" s="1" customFormat="1" ht="13.2" x14ac:dyDescent="0.25">
      <c r="A69" s="55">
        <v>80</v>
      </c>
      <c r="B69" s="55" t="s">
        <v>220</v>
      </c>
      <c r="C69" s="55" t="s">
        <v>67</v>
      </c>
      <c r="D69" s="55" t="s">
        <v>221</v>
      </c>
      <c r="E69" s="55" t="s">
        <v>222</v>
      </c>
      <c r="F69" s="55" t="s">
        <v>428</v>
      </c>
      <c r="G69" s="55" t="s">
        <v>65</v>
      </c>
      <c r="H69" s="56">
        <v>35</v>
      </c>
      <c r="I69" s="56">
        <v>4</v>
      </c>
      <c r="J69" s="56">
        <v>35</v>
      </c>
      <c r="K69" s="56">
        <v>-402731</v>
      </c>
      <c r="L69" s="56">
        <v>47217077</v>
      </c>
      <c r="M69" s="56">
        <v>47619808</v>
      </c>
      <c r="N69" s="57">
        <f t="shared" si="0"/>
        <v>-8.5293505144335806E-3</v>
      </c>
      <c r="O69" s="56">
        <v>1068273</v>
      </c>
      <c r="P69" s="56">
        <v>466355</v>
      </c>
      <c r="Q69" s="57">
        <f t="shared" si="1"/>
        <v>4.1252056783268633E-3</v>
      </c>
      <c r="R69" s="56">
        <v>3347472</v>
      </c>
      <c r="S69" s="56">
        <v>41483339</v>
      </c>
      <c r="T69" s="56">
        <v>38135867</v>
      </c>
      <c r="U69" s="57">
        <f t="shared" si="2"/>
        <v>8.0694372263524883E-2</v>
      </c>
      <c r="V69" s="56">
        <v>1068273</v>
      </c>
      <c r="W69" s="56">
        <v>466355</v>
      </c>
      <c r="X69" s="54">
        <f t="shared" si="3"/>
        <v>9.2814110074137729E-2</v>
      </c>
    </row>
    <row r="70" spans="1:24" s="1" customFormat="1" ht="13.2" x14ac:dyDescent="0.25">
      <c r="A70" s="55">
        <v>136</v>
      </c>
      <c r="B70" s="55" t="s">
        <v>223</v>
      </c>
      <c r="C70" s="55" t="s">
        <v>98</v>
      </c>
      <c r="D70" s="55" t="s">
        <v>224</v>
      </c>
      <c r="E70" s="55" t="s">
        <v>225</v>
      </c>
      <c r="F70" s="55" t="s">
        <v>426</v>
      </c>
      <c r="G70" s="55" t="s">
        <v>65</v>
      </c>
      <c r="H70" s="56">
        <v>49</v>
      </c>
      <c r="I70" s="56">
        <v>10</v>
      </c>
      <c r="J70" s="56">
        <v>25</v>
      </c>
      <c r="K70" s="56">
        <v>-2580906</v>
      </c>
      <c r="L70" s="56">
        <v>76523978</v>
      </c>
      <c r="M70" s="56">
        <v>79104884</v>
      </c>
      <c r="N70" s="57">
        <f t="shared" si="0"/>
        <v>-3.3726762087564241E-2</v>
      </c>
      <c r="O70" s="56">
        <v>1537116</v>
      </c>
      <c r="P70" s="56">
        <v>2457494</v>
      </c>
      <c r="Q70" s="57">
        <f t="shared" si="1"/>
        <v>-4.4853124912648548E-2</v>
      </c>
      <c r="R70" s="56">
        <v>-1954364</v>
      </c>
      <c r="S70" s="56">
        <v>73658489</v>
      </c>
      <c r="T70" s="56">
        <v>75612853</v>
      </c>
      <c r="U70" s="57">
        <f t="shared" si="2"/>
        <v>-2.6532773432265219E-2</v>
      </c>
      <c r="V70" s="56">
        <v>1537116</v>
      </c>
      <c r="W70" s="56"/>
      <c r="X70" s="54">
        <f t="shared" si="3"/>
        <v>-5.5488349352332492E-3</v>
      </c>
    </row>
    <row r="71" spans="1:24" s="1" customFormat="1" ht="13.2" x14ac:dyDescent="0.25">
      <c r="A71" s="55">
        <v>76</v>
      </c>
      <c r="B71" s="55" t="s">
        <v>226</v>
      </c>
      <c r="C71" s="55" t="s">
        <v>108</v>
      </c>
      <c r="D71" s="55" t="s">
        <v>227</v>
      </c>
      <c r="E71" s="55" t="s">
        <v>228</v>
      </c>
      <c r="F71" s="55" t="s">
        <v>426</v>
      </c>
      <c r="G71" s="55" t="s">
        <v>65</v>
      </c>
      <c r="H71" s="56">
        <v>34</v>
      </c>
      <c r="I71" s="56">
        <v>10</v>
      </c>
      <c r="J71" s="56">
        <v>14</v>
      </c>
      <c r="K71" s="56">
        <v>-1440738</v>
      </c>
      <c r="L71" s="56">
        <v>43295202</v>
      </c>
      <c r="M71" s="56">
        <v>44735940</v>
      </c>
      <c r="N71" s="57">
        <f t="shared" si="0"/>
        <v>-3.3277082296555634E-2</v>
      </c>
      <c r="O71" s="56">
        <v>481549</v>
      </c>
      <c r="P71" s="56">
        <v>725887</v>
      </c>
      <c r="Q71" s="57">
        <f t="shared" si="1"/>
        <v>-3.8492486571239604E-2</v>
      </c>
      <c r="R71" s="56">
        <v>3723838</v>
      </c>
      <c r="S71" s="56">
        <v>31474699</v>
      </c>
      <c r="T71" s="56">
        <v>27750861</v>
      </c>
      <c r="U71" s="57">
        <f t="shared" si="2"/>
        <v>0.11831210840173563</v>
      </c>
      <c r="V71" s="56">
        <v>452833</v>
      </c>
      <c r="W71" s="56">
        <v>725887</v>
      </c>
      <c r="X71" s="54">
        <f t="shared" si="3"/>
        <v>0.10808176466630744</v>
      </c>
    </row>
    <row r="72" spans="1:24" s="1" customFormat="1" ht="13.2" x14ac:dyDescent="0.25">
      <c r="A72" s="55">
        <v>21</v>
      </c>
      <c r="B72" s="55" t="s">
        <v>229</v>
      </c>
      <c r="C72" s="55" t="s">
        <v>94</v>
      </c>
      <c r="D72" s="55" t="s">
        <v>230</v>
      </c>
      <c r="E72" s="55" t="s">
        <v>231</v>
      </c>
      <c r="F72" s="55" t="s">
        <v>428</v>
      </c>
      <c r="G72" s="55" t="s">
        <v>65</v>
      </c>
      <c r="H72" s="56">
        <v>28</v>
      </c>
      <c r="I72" s="56">
        <v>5</v>
      </c>
      <c r="J72" s="56">
        <v>25</v>
      </c>
      <c r="K72" s="56">
        <v>4895037</v>
      </c>
      <c r="L72" s="56">
        <v>33985170</v>
      </c>
      <c r="M72" s="56">
        <v>29090133</v>
      </c>
      <c r="N72" s="57">
        <f t="shared" si="0"/>
        <v>0.14403450093084719</v>
      </c>
      <c r="O72" s="56">
        <v>254126</v>
      </c>
      <c r="P72" s="56">
        <v>10717</v>
      </c>
      <c r="Q72" s="57">
        <f t="shared" si="1"/>
        <v>0.15007452256027695</v>
      </c>
      <c r="R72" s="56">
        <v>4352205</v>
      </c>
      <c r="S72" s="56">
        <v>30520247</v>
      </c>
      <c r="T72" s="56">
        <v>26168042</v>
      </c>
      <c r="U72" s="57">
        <f t="shared" si="2"/>
        <v>0.14260058249200933</v>
      </c>
      <c r="V72" s="56">
        <v>171674</v>
      </c>
      <c r="W72" s="56">
        <v>10717</v>
      </c>
      <c r="X72" s="54">
        <f t="shared" si="3"/>
        <v>0.14704723109381129</v>
      </c>
    </row>
    <row r="73" spans="1:24" s="1" customFormat="1" ht="13.2" x14ac:dyDescent="0.25">
      <c r="A73" s="55">
        <v>77</v>
      </c>
      <c r="B73" s="55" t="s">
        <v>232</v>
      </c>
      <c r="C73" s="55" t="s">
        <v>67</v>
      </c>
      <c r="D73" s="55" t="s">
        <v>233</v>
      </c>
      <c r="E73" s="55" t="s">
        <v>234</v>
      </c>
      <c r="F73" s="55" t="s">
        <v>431</v>
      </c>
      <c r="G73" s="55" t="s">
        <v>65</v>
      </c>
      <c r="H73" s="56">
        <v>25</v>
      </c>
      <c r="I73" s="56">
        <v>2</v>
      </c>
      <c r="J73" s="56">
        <v>25</v>
      </c>
      <c r="K73" s="56">
        <v>-1247989</v>
      </c>
      <c r="L73" s="56">
        <v>17983493</v>
      </c>
      <c r="M73" s="56">
        <v>19231482</v>
      </c>
      <c r="N73" s="57">
        <f t="shared" si="0"/>
        <v>-6.9396362542026732E-2</v>
      </c>
      <c r="O73" s="56">
        <v>-425503</v>
      </c>
      <c r="P73" s="56"/>
      <c r="Q73" s="57">
        <f t="shared" si="1"/>
        <v>-9.5312276633031462E-2</v>
      </c>
      <c r="R73" s="56">
        <v>-325567</v>
      </c>
      <c r="S73" s="56">
        <v>16573737</v>
      </c>
      <c r="T73" s="56">
        <v>16899304</v>
      </c>
      <c r="U73" s="57">
        <f t="shared" si="2"/>
        <v>-1.9643548102639737E-2</v>
      </c>
      <c r="V73" s="56">
        <v>-425503</v>
      </c>
      <c r="W73" s="56">
        <v>4831</v>
      </c>
      <c r="X73" s="54">
        <f t="shared" si="3"/>
        <v>-4.6810134160800494E-2</v>
      </c>
    </row>
    <row r="74" spans="1:24" s="1" customFormat="1" ht="13.2" x14ac:dyDescent="0.25">
      <c r="A74" s="55">
        <v>78</v>
      </c>
      <c r="B74" s="55" t="s">
        <v>235</v>
      </c>
      <c r="C74" s="55" t="s">
        <v>67</v>
      </c>
      <c r="D74" s="55" t="s">
        <v>236</v>
      </c>
      <c r="E74" s="55" t="s">
        <v>153</v>
      </c>
      <c r="F74" s="55" t="s">
        <v>427</v>
      </c>
      <c r="G74" s="55" t="s">
        <v>65</v>
      </c>
      <c r="H74" s="56">
        <v>12</v>
      </c>
      <c r="I74" s="56">
        <v>2</v>
      </c>
      <c r="J74" s="56">
        <v>12</v>
      </c>
      <c r="K74" s="56">
        <v>-561634</v>
      </c>
      <c r="L74" s="56">
        <v>20071637</v>
      </c>
      <c r="M74" s="56">
        <v>20633271</v>
      </c>
      <c r="N74" s="57">
        <f t="shared" ref="N74:N137" si="4">IF(ISERROR((L74-M74)/ L74),"",((L74-M74)/ L74))</f>
        <v>-2.7981474555363869E-2</v>
      </c>
      <c r="O74" s="56">
        <v>36652</v>
      </c>
      <c r="P74" s="56">
        <v>23855</v>
      </c>
      <c r="Q74" s="57">
        <f t="shared" ref="Q74:Q137" si="5">IF(ISERROR(((L74+O74)-(M74+P74)) / (L74+O74)),"",(((L74+O74)-(M74+P74)) / (L74+O74)))</f>
        <v>-2.7294067635491016E-2</v>
      </c>
      <c r="R74" s="56">
        <v>128488</v>
      </c>
      <c r="S74" s="56">
        <v>12731755</v>
      </c>
      <c r="T74" s="56">
        <v>12603267</v>
      </c>
      <c r="U74" s="57">
        <f t="shared" ref="U74:U137" si="6">IF(ISERROR((S74-T74)/S74),"",((S74-T74)/S74))</f>
        <v>1.0091931552248688E-2</v>
      </c>
      <c r="V74" s="56">
        <v>36652</v>
      </c>
      <c r="W74" s="56"/>
      <c r="X74" s="54">
        <f t="shared" ref="X74:X137" si="7">IF(ISERROR(((S74+V74)-(T74+W74))/(S74+V74)),"",(((S74+V74)-(T74+W74))/(S74+V74)))</f>
        <v>1.2933484968015196E-2</v>
      </c>
    </row>
    <row r="75" spans="1:24" s="1" customFormat="1" ht="13.2" x14ac:dyDescent="0.25">
      <c r="A75" s="55">
        <v>79</v>
      </c>
      <c r="B75" s="55" t="s">
        <v>237</v>
      </c>
      <c r="C75" s="55" t="s">
        <v>94</v>
      </c>
      <c r="D75" s="55" t="s">
        <v>238</v>
      </c>
      <c r="E75" s="55" t="s">
        <v>238</v>
      </c>
      <c r="F75" s="55" t="s">
        <v>428</v>
      </c>
      <c r="G75" s="55" t="s">
        <v>65</v>
      </c>
      <c r="H75" s="56">
        <v>18</v>
      </c>
      <c r="I75" s="56">
        <v>0</v>
      </c>
      <c r="J75" s="56">
        <v>10</v>
      </c>
      <c r="K75" s="56">
        <v>-1762812</v>
      </c>
      <c r="L75" s="56">
        <v>11021801</v>
      </c>
      <c r="M75" s="56">
        <v>12784613</v>
      </c>
      <c r="N75" s="57">
        <f t="shared" si="4"/>
        <v>-0.15993865249427022</v>
      </c>
      <c r="O75" s="56">
        <v>106009</v>
      </c>
      <c r="P75" s="56">
        <v>-1505</v>
      </c>
      <c r="Q75" s="57">
        <f t="shared" si="5"/>
        <v>-0.14875325872745851</v>
      </c>
      <c r="R75" s="56">
        <v>-1580281</v>
      </c>
      <c r="S75" s="56">
        <v>6147506</v>
      </c>
      <c r="T75" s="56">
        <v>7727787</v>
      </c>
      <c r="U75" s="57">
        <f t="shared" si="6"/>
        <v>-0.25706050551231668</v>
      </c>
      <c r="V75" s="56">
        <v>106009</v>
      </c>
      <c r="W75" s="56">
        <v>-1505</v>
      </c>
      <c r="X75" s="54">
        <f t="shared" si="7"/>
        <v>-0.23551026902470051</v>
      </c>
    </row>
    <row r="76" spans="1:24" s="1" customFormat="1" ht="13.2" x14ac:dyDescent="0.25">
      <c r="A76" s="55">
        <v>63</v>
      </c>
      <c r="B76" s="55" t="s">
        <v>239</v>
      </c>
      <c r="C76" s="55" t="s">
        <v>69</v>
      </c>
      <c r="D76" s="55" t="s">
        <v>240</v>
      </c>
      <c r="E76" s="55" t="s">
        <v>114</v>
      </c>
      <c r="F76" s="55" t="s">
        <v>428</v>
      </c>
      <c r="G76" s="55" t="s">
        <v>72</v>
      </c>
      <c r="H76" s="56">
        <v>272</v>
      </c>
      <c r="I76" s="56">
        <v>26</v>
      </c>
      <c r="J76" s="56">
        <v>133</v>
      </c>
      <c r="K76" s="56">
        <v>-36704170</v>
      </c>
      <c r="L76" s="56">
        <v>474523877</v>
      </c>
      <c r="M76" s="56">
        <v>511228047</v>
      </c>
      <c r="N76" s="57">
        <f t="shared" si="4"/>
        <v>-7.7349469181716229E-2</v>
      </c>
      <c r="O76" s="56"/>
      <c r="P76" s="56">
        <v>85698</v>
      </c>
      <c r="Q76" s="57">
        <f t="shared" si="5"/>
        <v>-7.7530067048659806E-2</v>
      </c>
      <c r="R76" s="56">
        <v>-29676732</v>
      </c>
      <c r="S76" s="56">
        <v>383985310</v>
      </c>
      <c r="T76" s="56">
        <v>413662042</v>
      </c>
      <c r="U76" s="57">
        <f t="shared" si="6"/>
        <v>-7.7286112846348204E-2</v>
      </c>
      <c r="V76" s="56"/>
      <c r="W76" s="56">
        <v>85698</v>
      </c>
      <c r="X76" s="54">
        <f t="shared" si="7"/>
        <v>-7.7509293259161394E-2</v>
      </c>
    </row>
    <row r="77" spans="1:24" s="1" customFormat="1" ht="13.2" x14ac:dyDescent="0.25">
      <c r="A77" s="55">
        <v>191</v>
      </c>
      <c r="B77" s="55" t="s">
        <v>241</v>
      </c>
      <c r="C77" s="55" t="s">
        <v>242</v>
      </c>
      <c r="D77" s="55" t="s">
        <v>243</v>
      </c>
      <c r="E77" s="55" t="s">
        <v>123</v>
      </c>
      <c r="F77" s="55" t="s">
        <v>428</v>
      </c>
      <c r="G77" s="55" t="s">
        <v>72</v>
      </c>
      <c r="H77" s="56">
        <v>130</v>
      </c>
      <c r="I77" s="56">
        <v>104</v>
      </c>
      <c r="J77" s="56">
        <v>108</v>
      </c>
      <c r="K77" s="56">
        <v>38014635</v>
      </c>
      <c r="L77" s="56">
        <v>253734961</v>
      </c>
      <c r="M77" s="56">
        <v>215720326</v>
      </c>
      <c r="N77" s="57">
        <f t="shared" si="4"/>
        <v>0.14982024885407888</v>
      </c>
      <c r="O77" s="56">
        <v>228250</v>
      </c>
      <c r="P77" s="56">
        <v>2733743</v>
      </c>
      <c r="Q77" s="57">
        <f t="shared" si="5"/>
        <v>0.13982002298750271</v>
      </c>
      <c r="R77" s="56">
        <v>38014635</v>
      </c>
      <c r="S77" s="56">
        <v>253734961</v>
      </c>
      <c r="T77" s="56">
        <v>215720326</v>
      </c>
      <c r="U77" s="57">
        <f t="shared" si="6"/>
        <v>0.14982024885407888</v>
      </c>
      <c r="V77" s="56">
        <v>228250</v>
      </c>
      <c r="W77" s="56">
        <v>2733743</v>
      </c>
      <c r="X77" s="54">
        <f t="shared" si="7"/>
        <v>0.13982002298750271</v>
      </c>
    </row>
    <row r="78" spans="1:24" s="1" customFormat="1" ht="13.2" x14ac:dyDescent="0.25">
      <c r="A78" s="55">
        <v>180</v>
      </c>
      <c r="B78" s="55" t="s">
        <v>244</v>
      </c>
      <c r="C78" s="55" t="s">
        <v>128</v>
      </c>
      <c r="D78" s="55" t="s">
        <v>245</v>
      </c>
      <c r="E78" s="55" t="s">
        <v>246</v>
      </c>
      <c r="F78" s="55" t="s">
        <v>428</v>
      </c>
      <c r="G78" s="55" t="s">
        <v>72</v>
      </c>
      <c r="H78" s="56">
        <v>184</v>
      </c>
      <c r="I78" s="56">
        <v>44</v>
      </c>
      <c r="J78" s="56">
        <v>178</v>
      </c>
      <c r="K78" s="56">
        <v>-28477166</v>
      </c>
      <c r="L78" s="56">
        <v>376230835</v>
      </c>
      <c r="M78" s="56">
        <v>404708001</v>
      </c>
      <c r="N78" s="57">
        <f t="shared" si="4"/>
        <v>-7.5690675380182482E-2</v>
      </c>
      <c r="O78" s="56">
        <v>-57</v>
      </c>
      <c r="P78" s="56">
        <v>349774</v>
      </c>
      <c r="Q78" s="57">
        <f t="shared" si="5"/>
        <v>-7.662051773977939E-2</v>
      </c>
      <c r="R78" s="56">
        <v>-28477166</v>
      </c>
      <c r="S78" s="56">
        <v>376230835</v>
      </c>
      <c r="T78" s="56">
        <v>404708001</v>
      </c>
      <c r="U78" s="57">
        <f t="shared" si="6"/>
        <v>-7.5690675380182482E-2</v>
      </c>
      <c r="V78" s="56">
        <v>-57</v>
      </c>
      <c r="W78" s="56">
        <v>349774</v>
      </c>
      <c r="X78" s="54">
        <f t="shared" si="7"/>
        <v>-7.662051773977939E-2</v>
      </c>
    </row>
    <row r="79" spans="1:24" s="1" customFormat="1" ht="13.2" x14ac:dyDescent="0.25">
      <c r="A79" s="55">
        <v>172</v>
      </c>
      <c r="B79" s="55" t="s">
        <v>247</v>
      </c>
      <c r="C79" s="55" t="s">
        <v>198</v>
      </c>
      <c r="D79" s="55" t="s">
        <v>248</v>
      </c>
      <c r="E79" s="55" t="s">
        <v>249</v>
      </c>
      <c r="F79" s="55" t="s">
        <v>426</v>
      </c>
      <c r="G79" s="55" t="s">
        <v>65</v>
      </c>
      <c r="H79" s="56">
        <v>49</v>
      </c>
      <c r="I79" s="56">
        <v>8</v>
      </c>
      <c r="J79" s="56">
        <v>35</v>
      </c>
      <c r="K79" s="56">
        <v>7295199</v>
      </c>
      <c r="L79" s="56">
        <v>143694889</v>
      </c>
      <c r="M79" s="56">
        <v>136399690</v>
      </c>
      <c r="N79" s="57">
        <f t="shared" si="4"/>
        <v>5.0768674173233816E-2</v>
      </c>
      <c r="O79" s="56">
        <v>299738</v>
      </c>
      <c r="P79" s="56">
        <v>3766585</v>
      </c>
      <c r="Q79" s="57">
        <f t="shared" si="5"/>
        <v>2.6586769796625814E-2</v>
      </c>
      <c r="R79" s="56">
        <v>16148589</v>
      </c>
      <c r="S79" s="56">
        <v>102730365</v>
      </c>
      <c r="T79" s="56">
        <v>86581776</v>
      </c>
      <c r="U79" s="57">
        <f t="shared" si="6"/>
        <v>0.15719392216702432</v>
      </c>
      <c r="V79" s="56">
        <v>299738</v>
      </c>
      <c r="W79" s="56">
        <v>3766585</v>
      </c>
      <c r="X79" s="54">
        <f t="shared" si="7"/>
        <v>0.12308773485356993</v>
      </c>
    </row>
    <row r="80" spans="1:24" s="1" customFormat="1" ht="13.2" x14ac:dyDescent="0.25">
      <c r="A80" s="55">
        <v>81</v>
      </c>
      <c r="B80" s="55" t="s">
        <v>250</v>
      </c>
      <c r="C80" s="55" t="s">
        <v>108</v>
      </c>
      <c r="D80" s="55" t="s">
        <v>251</v>
      </c>
      <c r="E80" s="55" t="s">
        <v>252</v>
      </c>
      <c r="F80" s="55" t="s">
        <v>426</v>
      </c>
      <c r="G80" s="55" t="s">
        <v>65</v>
      </c>
      <c r="H80" s="56">
        <v>28</v>
      </c>
      <c r="I80" s="56">
        <v>6</v>
      </c>
      <c r="J80" s="56">
        <v>14</v>
      </c>
      <c r="K80" s="56">
        <v>2349048</v>
      </c>
      <c r="L80" s="56">
        <v>51965726</v>
      </c>
      <c r="M80" s="56">
        <v>49616678</v>
      </c>
      <c r="N80" s="57">
        <f t="shared" si="4"/>
        <v>4.5203794516408755E-2</v>
      </c>
      <c r="O80" s="56">
        <v>5625493</v>
      </c>
      <c r="P80" s="56">
        <v>9072758</v>
      </c>
      <c r="Q80" s="57">
        <f t="shared" si="5"/>
        <v>-1.9069174417023538E-2</v>
      </c>
      <c r="R80" s="56">
        <v>8304567</v>
      </c>
      <c r="S80" s="56">
        <v>37778698</v>
      </c>
      <c r="T80" s="56">
        <v>29474131</v>
      </c>
      <c r="U80" s="57">
        <f t="shared" si="6"/>
        <v>0.21982141893825985</v>
      </c>
      <c r="V80" s="56">
        <v>3637592</v>
      </c>
      <c r="W80" s="56">
        <v>5872355</v>
      </c>
      <c r="X80" s="54">
        <f t="shared" si="7"/>
        <v>0.1465559566054806</v>
      </c>
    </row>
    <row r="81" spans="1:24" s="1" customFormat="1" ht="13.2" x14ac:dyDescent="0.25">
      <c r="A81" s="55">
        <v>2</v>
      </c>
      <c r="B81" s="55" t="s">
        <v>253</v>
      </c>
      <c r="C81" s="55" t="s">
        <v>125</v>
      </c>
      <c r="D81" s="55" t="s">
        <v>254</v>
      </c>
      <c r="E81" s="55" t="s">
        <v>123</v>
      </c>
      <c r="F81" s="55" t="s">
        <v>428</v>
      </c>
      <c r="G81" s="55" t="s">
        <v>72</v>
      </c>
      <c r="H81" s="56">
        <v>972</v>
      </c>
      <c r="I81" s="56">
        <v>44</v>
      </c>
      <c r="J81" s="56">
        <v>672</v>
      </c>
      <c r="K81" s="56">
        <v>-84741016</v>
      </c>
      <c r="L81" s="56">
        <v>1479328265</v>
      </c>
      <c r="M81" s="56">
        <v>1564069281</v>
      </c>
      <c r="N81" s="57">
        <f t="shared" si="4"/>
        <v>-5.7283442765828585E-2</v>
      </c>
      <c r="O81" s="56">
        <v>2165957</v>
      </c>
      <c r="P81" s="56">
        <v>443895</v>
      </c>
      <c r="Q81" s="57">
        <f t="shared" si="5"/>
        <v>-5.6037312037522075E-2</v>
      </c>
      <c r="R81" s="56">
        <v>-33797286</v>
      </c>
      <c r="S81" s="56">
        <v>1306287020</v>
      </c>
      <c r="T81" s="56">
        <v>1340084306</v>
      </c>
      <c r="U81" s="57">
        <f t="shared" si="6"/>
        <v>-2.5872787130656782E-2</v>
      </c>
      <c r="V81" s="56">
        <v>2081988</v>
      </c>
      <c r="W81" s="56">
        <v>417849</v>
      </c>
      <c r="X81" s="54">
        <f t="shared" si="7"/>
        <v>-2.4559697458073692E-2</v>
      </c>
    </row>
    <row r="82" spans="1:24" s="1" customFormat="1" ht="13.2" x14ac:dyDescent="0.25">
      <c r="A82" s="55">
        <v>91</v>
      </c>
      <c r="B82" s="55" t="s">
        <v>390</v>
      </c>
      <c r="C82" s="55" t="s">
        <v>393</v>
      </c>
      <c r="D82" s="55" t="s">
        <v>254</v>
      </c>
      <c r="E82" s="55" t="s">
        <v>123</v>
      </c>
      <c r="F82" s="55" t="s">
        <v>428</v>
      </c>
      <c r="G82" s="55" t="s">
        <v>72</v>
      </c>
      <c r="H82" s="56">
        <v>301</v>
      </c>
      <c r="I82" s="56">
        <v>196</v>
      </c>
      <c r="J82" s="56">
        <v>301</v>
      </c>
      <c r="K82" s="56">
        <v>27241154</v>
      </c>
      <c r="L82" s="56">
        <v>1023070708</v>
      </c>
      <c r="M82" s="56">
        <v>995829554</v>
      </c>
      <c r="N82" s="57">
        <f t="shared" si="4"/>
        <v>2.662685363483205E-2</v>
      </c>
      <c r="O82" s="56">
        <v>-94547939</v>
      </c>
      <c r="P82" s="56">
        <v>9730622</v>
      </c>
      <c r="Q82" s="57">
        <f t="shared" si="5"/>
        <v>-8.2967709109565191E-2</v>
      </c>
      <c r="R82" s="56">
        <v>29902143</v>
      </c>
      <c r="S82" s="56">
        <v>994524889</v>
      </c>
      <c r="T82" s="56">
        <v>964622746</v>
      </c>
      <c r="U82" s="57">
        <f t="shared" si="6"/>
        <v>3.0066761858586328E-2</v>
      </c>
      <c r="V82" s="56">
        <v>-94547939</v>
      </c>
      <c r="W82" s="56">
        <v>9730622</v>
      </c>
      <c r="X82" s="54">
        <f t="shared" si="7"/>
        <v>-8.2642581012769278E-2</v>
      </c>
    </row>
    <row r="83" spans="1:24" s="1" customFormat="1" ht="13.2" x14ac:dyDescent="0.25">
      <c r="A83" s="55">
        <v>59</v>
      </c>
      <c r="B83" s="55" t="s">
        <v>255</v>
      </c>
      <c r="C83" s="55" t="s">
        <v>67</v>
      </c>
      <c r="D83" s="55" t="s">
        <v>254</v>
      </c>
      <c r="E83" s="55" t="s">
        <v>123</v>
      </c>
      <c r="F83" s="55" t="s">
        <v>428</v>
      </c>
      <c r="G83" s="55" t="s">
        <v>72</v>
      </c>
      <c r="H83" s="56">
        <v>894</v>
      </c>
      <c r="I83" s="56">
        <v>65</v>
      </c>
      <c r="J83" s="56">
        <v>449</v>
      </c>
      <c r="K83" s="56">
        <v>-47297000</v>
      </c>
      <c r="L83" s="56">
        <v>1291238000</v>
      </c>
      <c r="M83" s="56">
        <v>1338535000</v>
      </c>
      <c r="N83" s="57">
        <f t="shared" si="4"/>
        <v>-3.662918842227382E-2</v>
      </c>
      <c r="O83" s="56">
        <v>67000</v>
      </c>
      <c r="P83" s="56"/>
      <c r="Q83" s="57">
        <f t="shared" si="5"/>
        <v>-3.6575402402995422E-2</v>
      </c>
      <c r="R83" s="56">
        <v>-30054969</v>
      </c>
      <c r="S83" s="56">
        <v>1191977832</v>
      </c>
      <c r="T83" s="56">
        <v>1222032801</v>
      </c>
      <c r="U83" s="57">
        <f t="shared" si="6"/>
        <v>-2.5214369087360678E-2</v>
      </c>
      <c r="V83" s="56">
        <v>67000</v>
      </c>
      <c r="W83" s="56"/>
      <c r="X83" s="54">
        <f t="shared" si="7"/>
        <v>-2.5156745950306675E-2</v>
      </c>
    </row>
    <row r="84" spans="1:24" s="1" customFormat="1" ht="13.2" x14ac:dyDescent="0.25">
      <c r="A84" s="55">
        <v>185</v>
      </c>
      <c r="B84" s="55" t="s">
        <v>256</v>
      </c>
      <c r="C84" s="55" t="s">
        <v>128</v>
      </c>
      <c r="D84" s="55" t="s">
        <v>254</v>
      </c>
      <c r="E84" s="55" t="s">
        <v>123</v>
      </c>
      <c r="F84" s="55" t="s">
        <v>428</v>
      </c>
      <c r="G84" s="55" t="s">
        <v>72</v>
      </c>
      <c r="H84" s="56">
        <v>1700</v>
      </c>
      <c r="I84" s="56">
        <v>168</v>
      </c>
      <c r="J84" s="56">
        <v>764</v>
      </c>
      <c r="K84" s="56">
        <v>-100515943</v>
      </c>
      <c r="L84" s="56">
        <v>1877334846</v>
      </c>
      <c r="M84" s="56">
        <v>1977850789</v>
      </c>
      <c r="N84" s="57">
        <f t="shared" si="4"/>
        <v>-5.3541829905393447E-2</v>
      </c>
      <c r="O84" s="56">
        <v>2630833</v>
      </c>
      <c r="P84" s="56">
        <v>1681288</v>
      </c>
      <c r="Q84" s="57">
        <f t="shared" si="5"/>
        <v>-5.2961816863040724E-2</v>
      </c>
      <c r="R84" s="56">
        <v>-91179902</v>
      </c>
      <c r="S84" s="56">
        <v>1865978157</v>
      </c>
      <c r="T84" s="56">
        <v>1957158059</v>
      </c>
      <c r="U84" s="57">
        <f t="shared" si="6"/>
        <v>-4.8864399434660692E-2</v>
      </c>
      <c r="V84" s="56">
        <v>2630833</v>
      </c>
      <c r="W84" s="56">
        <v>1681288</v>
      </c>
      <c r="X84" s="54">
        <f t="shared" si="7"/>
        <v>-4.8287446695844054E-2</v>
      </c>
    </row>
    <row r="85" spans="1:24" s="1" customFormat="1" ht="13.2" x14ac:dyDescent="0.25">
      <c r="A85" s="55">
        <v>17</v>
      </c>
      <c r="B85" s="55" t="s">
        <v>257</v>
      </c>
      <c r="C85" s="55" t="s">
        <v>67</v>
      </c>
      <c r="D85" s="55" t="s">
        <v>258</v>
      </c>
      <c r="E85" s="55" t="s">
        <v>259</v>
      </c>
      <c r="F85" s="55" t="s">
        <v>428</v>
      </c>
      <c r="G85" s="55" t="s">
        <v>65</v>
      </c>
      <c r="H85" s="56">
        <v>30</v>
      </c>
      <c r="I85" s="56">
        <v>6</v>
      </c>
      <c r="J85" s="56">
        <v>25</v>
      </c>
      <c r="K85" s="56">
        <v>2450333</v>
      </c>
      <c r="L85" s="56">
        <v>59056257</v>
      </c>
      <c r="M85" s="56">
        <v>56605924</v>
      </c>
      <c r="N85" s="57">
        <f t="shared" si="4"/>
        <v>4.1491505294688757E-2</v>
      </c>
      <c r="O85" s="56">
        <v>2632000</v>
      </c>
      <c r="P85" s="56">
        <v>2179347</v>
      </c>
      <c r="Q85" s="57">
        <f t="shared" si="5"/>
        <v>4.7058972666386083E-2</v>
      </c>
      <c r="R85" s="56">
        <v>1706773</v>
      </c>
      <c r="S85" s="56">
        <v>55911893</v>
      </c>
      <c r="T85" s="56">
        <v>54205120</v>
      </c>
      <c r="U85" s="57">
        <f t="shared" si="6"/>
        <v>3.0526117225184987E-2</v>
      </c>
      <c r="V85" s="56">
        <v>2632000</v>
      </c>
      <c r="W85" s="56">
        <v>2179347</v>
      </c>
      <c r="X85" s="54">
        <f t="shared" si="7"/>
        <v>3.6885589415790988E-2</v>
      </c>
    </row>
    <row r="86" spans="1:24" s="1" customFormat="1" ht="13.2" x14ac:dyDescent="0.25">
      <c r="A86" s="55">
        <v>94</v>
      </c>
      <c r="B86" s="55" t="s">
        <v>260</v>
      </c>
      <c r="C86" s="55" t="s">
        <v>108</v>
      </c>
      <c r="D86" s="55" t="s">
        <v>261</v>
      </c>
      <c r="E86" s="55" t="s">
        <v>80</v>
      </c>
      <c r="F86" s="55" t="s">
        <v>426</v>
      </c>
      <c r="G86" s="55" t="s">
        <v>65</v>
      </c>
      <c r="H86" s="56">
        <v>39</v>
      </c>
      <c r="I86" s="56">
        <v>12</v>
      </c>
      <c r="J86" s="56">
        <v>35</v>
      </c>
      <c r="K86" s="56">
        <v>10596950</v>
      </c>
      <c r="L86" s="56">
        <v>95344154</v>
      </c>
      <c r="M86" s="56">
        <v>84747204</v>
      </c>
      <c r="N86" s="57">
        <f t="shared" si="4"/>
        <v>0.11114420292616997</v>
      </c>
      <c r="O86" s="56">
        <v>1389467</v>
      </c>
      <c r="P86" s="56">
        <v>3311499</v>
      </c>
      <c r="Q86" s="57">
        <f t="shared" si="5"/>
        <v>8.9678416979759298E-2</v>
      </c>
      <c r="R86" s="56">
        <v>14323875</v>
      </c>
      <c r="S86" s="56">
        <v>87397668</v>
      </c>
      <c r="T86" s="56">
        <v>73073793</v>
      </c>
      <c r="U86" s="57">
        <f t="shared" si="6"/>
        <v>0.16389310296013848</v>
      </c>
      <c r="V86" s="56">
        <v>254049</v>
      </c>
      <c r="W86" s="56">
        <v>2176081</v>
      </c>
      <c r="X86" s="54">
        <f t="shared" si="7"/>
        <v>0.14149001781676451</v>
      </c>
    </row>
    <row r="87" spans="1:24" s="1" customFormat="1" ht="13.2" x14ac:dyDescent="0.25">
      <c r="A87" s="55">
        <v>83</v>
      </c>
      <c r="B87" s="55" t="s">
        <v>262</v>
      </c>
      <c r="C87" s="55" t="s">
        <v>62</v>
      </c>
      <c r="D87" s="55" t="s">
        <v>263</v>
      </c>
      <c r="E87" s="55" t="s">
        <v>142</v>
      </c>
      <c r="F87" s="55" t="s">
        <v>426</v>
      </c>
      <c r="G87" s="55" t="s">
        <v>65</v>
      </c>
      <c r="H87" s="56">
        <v>25</v>
      </c>
      <c r="I87" s="56">
        <v>4</v>
      </c>
      <c r="J87" s="56">
        <v>25</v>
      </c>
      <c r="K87" s="56">
        <v>-3722673</v>
      </c>
      <c r="L87" s="56">
        <v>36237208</v>
      </c>
      <c r="M87" s="56">
        <v>39959881</v>
      </c>
      <c r="N87" s="57">
        <f t="shared" si="4"/>
        <v>-0.10273067947177388</v>
      </c>
      <c r="O87" s="56">
        <v>1166096</v>
      </c>
      <c r="P87" s="56">
        <v>2703243</v>
      </c>
      <c r="Q87" s="57">
        <f t="shared" si="5"/>
        <v>-0.14062447531373165</v>
      </c>
      <c r="R87" s="56">
        <v>-2466785</v>
      </c>
      <c r="S87" s="56">
        <v>35712292</v>
      </c>
      <c r="T87" s="56">
        <v>38179077</v>
      </c>
      <c r="U87" s="57">
        <f t="shared" si="6"/>
        <v>-6.9073835977819631E-2</v>
      </c>
      <c r="V87" s="56">
        <v>1166096</v>
      </c>
      <c r="W87" s="56">
        <v>2703243</v>
      </c>
      <c r="X87" s="54">
        <f t="shared" si="7"/>
        <v>-0.10857123147573587</v>
      </c>
    </row>
    <row r="88" spans="1:24" s="1" customFormat="1" ht="13.2" x14ac:dyDescent="0.25">
      <c r="A88" s="55">
        <v>67</v>
      </c>
      <c r="B88" s="55" t="s">
        <v>264</v>
      </c>
      <c r="C88" s="55" t="s">
        <v>67</v>
      </c>
      <c r="D88" s="55" t="s">
        <v>265</v>
      </c>
      <c r="E88" s="55" t="s">
        <v>266</v>
      </c>
      <c r="F88" s="55" t="s">
        <v>428</v>
      </c>
      <c r="G88" s="55" t="s">
        <v>65</v>
      </c>
      <c r="H88" s="56">
        <v>49</v>
      </c>
      <c r="I88" s="56">
        <v>8</v>
      </c>
      <c r="J88" s="56">
        <v>23</v>
      </c>
      <c r="K88" s="56">
        <v>9365733</v>
      </c>
      <c r="L88" s="56">
        <v>114955196</v>
      </c>
      <c r="M88" s="56">
        <v>105589463</v>
      </c>
      <c r="N88" s="57">
        <f t="shared" si="4"/>
        <v>8.1472898362941332E-2</v>
      </c>
      <c r="O88" s="56">
        <v>4499605</v>
      </c>
      <c r="P88" s="56">
        <v>7311850</v>
      </c>
      <c r="Q88" s="57">
        <f t="shared" si="5"/>
        <v>5.4861654325639032E-2</v>
      </c>
      <c r="R88" s="56">
        <v>9846403</v>
      </c>
      <c r="S88" s="56">
        <v>106631243</v>
      </c>
      <c r="T88" s="56">
        <v>96784840</v>
      </c>
      <c r="U88" s="57">
        <f t="shared" si="6"/>
        <v>9.2340694180972835E-2</v>
      </c>
      <c r="V88" s="56">
        <v>4499605</v>
      </c>
      <c r="W88" s="56">
        <v>7311850</v>
      </c>
      <c r="X88" s="54">
        <f t="shared" si="7"/>
        <v>6.3296178573207684E-2</v>
      </c>
    </row>
    <row r="89" spans="1:24" s="1" customFormat="1" ht="13.2" x14ac:dyDescent="0.25">
      <c r="A89" s="55">
        <v>152</v>
      </c>
      <c r="B89" s="55" t="s">
        <v>421</v>
      </c>
      <c r="C89" s="55" t="s">
        <v>67</v>
      </c>
      <c r="D89" s="55" t="s">
        <v>267</v>
      </c>
      <c r="E89" s="55" t="s">
        <v>268</v>
      </c>
      <c r="F89" s="55" t="s">
        <v>428</v>
      </c>
      <c r="G89" s="55" t="s">
        <v>65</v>
      </c>
      <c r="H89" s="56">
        <v>49</v>
      </c>
      <c r="I89" s="56">
        <v>5</v>
      </c>
      <c r="J89" s="56">
        <v>25</v>
      </c>
      <c r="K89" s="56">
        <v>4882227</v>
      </c>
      <c r="L89" s="56">
        <v>49734272</v>
      </c>
      <c r="M89" s="56">
        <v>44852045</v>
      </c>
      <c r="N89" s="57">
        <f t="shared" si="4"/>
        <v>9.8166250427873955E-2</v>
      </c>
      <c r="O89" s="56">
        <v>664311</v>
      </c>
      <c r="P89" s="56"/>
      <c r="Q89" s="57">
        <f t="shared" si="5"/>
        <v>0.11005345130437497</v>
      </c>
      <c r="R89" s="56">
        <v>4882227</v>
      </c>
      <c r="S89" s="56">
        <v>49734272</v>
      </c>
      <c r="T89" s="56">
        <v>44852045</v>
      </c>
      <c r="U89" s="57">
        <f t="shared" si="6"/>
        <v>9.8166250427873955E-2</v>
      </c>
      <c r="V89" s="56">
        <v>664311</v>
      </c>
      <c r="W89" s="56"/>
      <c r="X89" s="54">
        <f t="shared" si="7"/>
        <v>0.11005345130437497</v>
      </c>
    </row>
    <row r="90" spans="1:24" s="1" customFormat="1" ht="13.2" x14ac:dyDescent="0.25">
      <c r="A90" s="55">
        <v>114</v>
      </c>
      <c r="B90" s="55" t="s">
        <v>269</v>
      </c>
      <c r="C90" s="55" t="s">
        <v>69</v>
      </c>
      <c r="D90" s="55" t="s">
        <v>270</v>
      </c>
      <c r="E90" s="55" t="s">
        <v>271</v>
      </c>
      <c r="F90" s="55" t="s">
        <v>428</v>
      </c>
      <c r="G90" s="55" t="s">
        <v>65</v>
      </c>
      <c r="H90" s="56">
        <v>49</v>
      </c>
      <c r="I90" s="56">
        <v>6</v>
      </c>
      <c r="J90" s="56">
        <v>20</v>
      </c>
      <c r="K90" s="56">
        <v>6600467</v>
      </c>
      <c r="L90" s="56">
        <v>70523532</v>
      </c>
      <c r="M90" s="56">
        <v>63923065</v>
      </c>
      <c r="N90" s="57">
        <f t="shared" si="4"/>
        <v>9.3592405439931733E-2</v>
      </c>
      <c r="O90" s="56">
        <v>4038</v>
      </c>
      <c r="P90" s="56">
        <v>5432</v>
      </c>
      <c r="Q90" s="57">
        <f t="shared" si="5"/>
        <v>9.356728156095552E-2</v>
      </c>
      <c r="R90" s="56">
        <v>10187999</v>
      </c>
      <c r="S90" s="56">
        <v>64189439</v>
      </c>
      <c r="T90" s="56">
        <v>54001440</v>
      </c>
      <c r="U90" s="57">
        <f t="shared" si="6"/>
        <v>0.15871768251472021</v>
      </c>
      <c r="V90" s="56">
        <v>4038</v>
      </c>
      <c r="W90" s="56">
        <v>5432</v>
      </c>
      <c r="X90" s="54">
        <f t="shared" si="7"/>
        <v>0.15868598300104542</v>
      </c>
    </row>
    <row r="91" spans="1:24" s="1" customFormat="1" ht="13.2" x14ac:dyDescent="0.25">
      <c r="A91" s="55">
        <v>127</v>
      </c>
      <c r="B91" s="55" t="s">
        <v>272</v>
      </c>
      <c r="C91" s="55" t="s">
        <v>125</v>
      </c>
      <c r="D91" s="55" t="s">
        <v>273</v>
      </c>
      <c r="E91" s="55" t="s">
        <v>274</v>
      </c>
      <c r="F91" s="55" t="s">
        <v>428</v>
      </c>
      <c r="G91" s="55" t="s">
        <v>65</v>
      </c>
      <c r="H91" s="56">
        <v>62</v>
      </c>
      <c r="I91" s="56">
        <v>10</v>
      </c>
      <c r="J91" s="56">
        <v>34</v>
      </c>
      <c r="K91" s="56">
        <v>11643954</v>
      </c>
      <c r="L91" s="56">
        <v>134831332</v>
      </c>
      <c r="M91" s="56">
        <v>123187378</v>
      </c>
      <c r="N91" s="57">
        <f t="shared" si="4"/>
        <v>8.6359407915661615E-2</v>
      </c>
      <c r="O91" s="56">
        <v>53265</v>
      </c>
      <c r="P91" s="56">
        <v>20708</v>
      </c>
      <c r="Q91" s="57">
        <f t="shared" si="5"/>
        <v>8.6566674473587221E-2</v>
      </c>
      <c r="R91" s="56">
        <v>11043731</v>
      </c>
      <c r="S91" s="56">
        <v>133166618</v>
      </c>
      <c r="T91" s="56">
        <v>122122887</v>
      </c>
      <c r="U91" s="57">
        <f t="shared" si="6"/>
        <v>8.2931677366770706E-2</v>
      </c>
      <c r="V91" s="56">
        <v>53265</v>
      </c>
      <c r="W91" s="56">
        <v>20708</v>
      </c>
      <c r="X91" s="54">
        <f t="shared" si="7"/>
        <v>8.3142904426661293E-2</v>
      </c>
    </row>
    <row r="92" spans="1:24" s="1" customFormat="1" ht="13.2" x14ac:dyDescent="0.25">
      <c r="A92" s="55">
        <v>105</v>
      </c>
      <c r="B92" s="55" t="s">
        <v>275</v>
      </c>
      <c r="C92" s="55" t="s">
        <v>67</v>
      </c>
      <c r="D92" s="55" t="s">
        <v>276</v>
      </c>
      <c r="E92" s="55" t="s">
        <v>130</v>
      </c>
      <c r="F92" s="55" t="s">
        <v>428</v>
      </c>
      <c r="G92" s="55" t="s">
        <v>72</v>
      </c>
      <c r="H92" s="56">
        <v>37</v>
      </c>
      <c r="I92" s="56">
        <v>12</v>
      </c>
      <c r="J92" s="56">
        <v>37</v>
      </c>
      <c r="K92" s="56">
        <v>-12681689</v>
      </c>
      <c r="L92" s="56">
        <v>119703665</v>
      </c>
      <c r="M92" s="56">
        <v>132385354</v>
      </c>
      <c r="N92" s="57">
        <f t="shared" si="4"/>
        <v>-0.10594236191515105</v>
      </c>
      <c r="O92" s="56">
        <v>1410911</v>
      </c>
      <c r="P92" s="56">
        <v>6908504</v>
      </c>
      <c r="Q92" s="57">
        <f t="shared" si="5"/>
        <v>-0.1500998690694339</v>
      </c>
      <c r="R92" s="56">
        <v>1470175</v>
      </c>
      <c r="S92" s="56">
        <v>87416104</v>
      </c>
      <c r="T92" s="56">
        <v>85945929</v>
      </c>
      <c r="U92" s="57">
        <f t="shared" si="6"/>
        <v>1.6818125410851072E-2</v>
      </c>
      <c r="V92" s="56">
        <v>-6608523</v>
      </c>
      <c r="W92" s="56">
        <v>200587</v>
      </c>
      <c r="X92" s="54">
        <f t="shared" si="7"/>
        <v>-6.6069729274534278E-2</v>
      </c>
    </row>
    <row r="93" spans="1:24" s="1" customFormat="1" ht="13.2" x14ac:dyDescent="0.25">
      <c r="A93" s="55">
        <v>116</v>
      </c>
      <c r="B93" s="55" t="s">
        <v>277</v>
      </c>
      <c r="C93" s="55" t="s">
        <v>209</v>
      </c>
      <c r="D93" s="55" t="s">
        <v>278</v>
      </c>
      <c r="E93" s="55" t="s">
        <v>279</v>
      </c>
      <c r="F93" s="55" t="s">
        <v>428</v>
      </c>
      <c r="G93" s="55" t="s">
        <v>65</v>
      </c>
      <c r="H93" s="56">
        <v>16</v>
      </c>
      <c r="I93" s="56">
        <v>3</v>
      </c>
      <c r="J93" s="56">
        <v>16</v>
      </c>
      <c r="K93" s="56">
        <v>5076781</v>
      </c>
      <c r="L93" s="56">
        <v>35493282</v>
      </c>
      <c r="M93" s="56">
        <v>30416501</v>
      </c>
      <c r="N93" s="57">
        <f t="shared" si="4"/>
        <v>0.1430349833526243</v>
      </c>
      <c r="O93" s="56">
        <v>978872</v>
      </c>
      <c r="P93" s="56"/>
      <c r="Q93" s="57">
        <f t="shared" si="5"/>
        <v>0.16603497013091137</v>
      </c>
      <c r="R93" s="56">
        <v>5268476</v>
      </c>
      <c r="S93" s="56">
        <v>35075282</v>
      </c>
      <c r="T93" s="56">
        <v>29806806</v>
      </c>
      <c r="U93" s="57">
        <f t="shared" si="6"/>
        <v>0.15020480804687472</v>
      </c>
      <c r="V93" s="56">
        <v>978872</v>
      </c>
      <c r="W93" s="56"/>
      <c r="X93" s="54">
        <f t="shared" si="7"/>
        <v>0.17327678802281701</v>
      </c>
    </row>
    <row r="94" spans="1:24" s="1" customFormat="1" ht="13.2" x14ac:dyDescent="0.25">
      <c r="A94" s="55">
        <v>28</v>
      </c>
      <c r="B94" s="55" t="s">
        <v>280</v>
      </c>
      <c r="C94" s="55" t="s">
        <v>67</v>
      </c>
      <c r="D94" s="55" t="s">
        <v>281</v>
      </c>
      <c r="E94" s="55" t="s">
        <v>282</v>
      </c>
      <c r="F94" s="55" t="s">
        <v>427</v>
      </c>
      <c r="G94" s="55" t="s">
        <v>65</v>
      </c>
      <c r="H94" s="56">
        <v>28</v>
      </c>
      <c r="I94" s="56">
        <v>3</v>
      </c>
      <c r="J94" s="56">
        <v>25</v>
      </c>
      <c r="K94" s="56">
        <v>-5707876</v>
      </c>
      <c r="L94" s="56">
        <v>44044967</v>
      </c>
      <c r="M94" s="56">
        <v>49752843</v>
      </c>
      <c r="N94" s="57">
        <f t="shared" si="4"/>
        <v>-0.1295920144519577</v>
      </c>
      <c r="O94" s="56">
        <v>1946689</v>
      </c>
      <c r="P94" s="56"/>
      <c r="Q94" s="57">
        <f t="shared" si="5"/>
        <v>-8.1779768921562648E-2</v>
      </c>
      <c r="R94" s="56">
        <v>-6524492</v>
      </c>
      <c r="S94" s="56">
        <v>37040810</v>
      </c>
      <c r="T94" s="56">
        <v>43565302</v>
      </c>
      <c r="U94" s="57">
        <f t="shared" si="6"/>
        <v>-0.17614334027792589</v>
      </c>
      <c r="V94" s="56">
        <v>1940944</v>
      </c>
      <c r="W94" s="56"/>
      <c r="X94" s="54">
        <f t="shared" si="7"/>
        <v>-0.11758188202613971</v>
      </c>
    </row>
    <row r="95" spans="1:24" s="1" customFormat="1" ht="13.2" x14ac:dyDescent="0.25">
      <c r="A95" s="55">
        <v>108</v>
      </c>
      <c r="B95" s="55" t="s">
        <v>283</v>
      </c>
      <c r="C95" s="55" t="s">
        <v>94</v>
      </c>
      <c r="D95" s="55" t="s">
        <v>284</v>
      </c>
      <c r="E95" s="55" t="s">
        <v>192</v>
      </c>
      <c r="F95" s="55" t="s">
        <v>427</v>
      </c>
      <c r="G95" s="55" t="s">
        <v>65</v>
      </c>
      <c r="H95" s="56">
        <v>25</v>
      </c>
      <c r="I95" s="56">
        <v>4</v>
      </c>
      <c r="J95" s="56">
        <v>25</v>
      </c>
      <c r="K95" s="56">
        <v>-939758</v>
      </c>
      <c r="L95" s="56">
        <v>34391762</v>
      </c>
      <c r="M95" s="56">
        <v>35331520</v>
      </c>
      <c r="N95" s="57">
        <f t="shared" si="4"/>
        <v>-2.7325090235272041E-2</v>
      </c>
      <c r="O95" s="56">
        <v>-74325</v>
      </c>
      <c r="P95" s="56"/>
      <c r="Q95" s="57">
        <f t="shared" si="5"/>
        <v>-2.9550079745174443E-2</v>
      </c>
      <c r="R95" s="56">
        <v>1161841</v>
      </c>
      <c r="S95" s="56">
        <v>27420684</v>
      </c>
      <c r="T95" s="56">
        <v>26258843</v>
      </c>
      <c r="U95" s="57">
        <f t="shared" si="6"/>
        <v>4.2370970760612685E-2</v>
      </c>
      <c r="V95" s="56">
        <v>-74325</v>
      </c>
      <c r="W95" s="56"/>
      <c r="X95" s="54">
        <f t="shared" si="7"/>
        <v>3.9768219235328549E-2</v>
      </c>
    </row>
    <row r="96" spans="1:24" s="1" customFormat="1" ht="13.2" x14ac:dyDescent="0.25">
      <c r="A96" s="55">
        <v>57</v>
      </c>
      <c r="B96" s="55" t="s">
        <v>285</v>
      </c>
      <c r="C96" s="55" t="s">
        <v>125</v>
      </c>
      <c r="D96" s="55" t="s">
        <v>286</v>
      </c>
      <c r="E96" s="55" t="s">
        <v>287</v>
      </c>
      <c r="F96" s="55" t="s">
        <v>428</v>
      </c>
      <c r="G96" s="55" t="s">
        <v>72</v>
      </c>
      <c r="H96" s="56">
        <v>43</v>
      </c>
      <c r="I96" s="56">
        <v>16</v>
      </c>
      <c r="J96" s="56">
        <v>42</v>
      </c>
      <c r="K96" s="56"/>
      <c r="L96" s="56"/>
      <c r="M96" s="56"/>
      <c r="N96" s="57" t="str">
        <f t="shared" si="4"/>
        <v/>
      </c>
      <c r="O96" s="56"/>
      <c r="P96" s="56"/>
      <c r="Q96" s="57" t="str">
        <f t="shared" si="5"/>
        <v/>
      </c>
      <c r="R96" s="56">
        <v>-111272</v>
      </c>
      <c r="S96" s="56">
        <v>62281798</v>
      </c>
      <c r="T96" s="56">
        <v>62393070</v>
      </c>
      <c r="U96" s="57">
        <f t="shared" si="6"/>
        <v>-1.7865893980774288E-3</v>
      </c>
      <c r="V96" s="56">
        <v>31866</v>
      </c>
      <c r="W96" s="56">
        <v>10245</v>
      </c>
      <c r="X96" s="54">
        <f t="shared" si="7"/>
        <v>-1.4387053215166421E-3</v>
      </c>
    </row>
    <row r="97" spans="1:24" s="1" customFormat="1" ht="13.2" x14ac:dyDescent="0.25">
      <c r="A97" s="55">
        <v>140</v>
      </c>
      <c r="B97" s="55" t="s">
        <v>288</v>
      </c>
      <c r="C97" s="55" t="s">
        <v>98</v>
      </c>
      <c r="D97" s="55" t="s">
        <v>289</v>
      </c>
      <c r="E97" s="55" t="s">
        <v>290</v>
      </c>
      <c r="F97" s="55" t="s">
        <v>426</v>
      </c>
      <c r="G97" s="55" t="s">
        <v>65</v>
      </c>
      <c r="H97" s="56">
        <v>50</v>
      </c>
      <c r="I97" s="56">
        <v>10</v>
      </c>
      <c r="J97" s="56">
        <v>25</v>
      </c>
      <c r="K97" s="56">
        <v>42021</v>
      </c>
      <c r="L97" s="56">
        <v>49561909</v>
      </c>
      <c r="M97" s="56">
        <v>49519888</v>
      </c>
      <c r="N97" s="57">
        <f t="shared" si="4"/>
        <v>8.4784869767627396E-4</v>
      </c>
      <c r="O97" s="56"/>
      <c r="P97" s="56">
        <v>2709149</v>
      </c>
      <c r="Q97" s="57">
        <f t="shared" si="5"/>
        <v>-5.3814069187690085E-2</v>
      </c>
      <c r="R97" s="56">
        <v>1205169</v>
      </c>
      <c r="S97" s="56">
        <v>45726634</v>
      </c>
      <c r="T97" s="56">
        <v>44521465</v>
      </c>
      <c r="U97" s="57">
        <f t="shared" si="6"/>
        <v>2.6355952638018359E-2</v>
      </c>
      <c r="V97" s="56">
        <v>4089858</v>
      </c>
      <c r="W97" s="56"/>
      <c r="X97" s="54">
        <f t="shared" si="7"/>
        <v>0.10629064366876737</v>
      </c>
    </row>
    <row r="98" spans="1:24" s="1" customFormat="1" ht="13.2" x14ac:dyDescent="0.25">
      <c r="A98" s="55">
        <v>110</v>
      </c>
      <c r="B98" s="55" t="s">
        <v>291</v>
      </c>
      <c r="C98" s="55" t="s">
        <v>108</v>
      </c>
      <c r="D98" s="55" t="s">
        <v>292</v>
      </c>
      <c r="E98" s="55" t="s">
        <v>252</v>
      </c>
      <c r="F98" s="55" t="s">
        <v>426</v>
      </c>
      <c r="G98" s="55" t="s">
        <v>65</v>
      </c>
      <c r="H98" s="56">
        <v>30</v>
      </c>
      <c r="I98" s="56">
        <v>6</v>
      </c>
      <c r="J98" s="56">
        <v>25</v>
      </c>
      <c r="K98" s="56">
        <v>7346604</v>
      </c>
      <c r="L98" s="56">
        <v>45708930</v>
      </c>
      <c r="M98" s="56">
        <v>38362326</v>
      </c>
      <c r="N98" s="57">
        <f t="shared" si="4"/>
        <v>0.16072579253113123</v>
      </c>
      <c r="O98" s="56">
        <v>2169820</v>
      </c>
      <c r="P98" s="56">
        <v>3500232</v>
      </c>
      <c r="Q98" s="57">
        <f t="shared" si="5"/>
        <v>0.12565474244837219</v>
      </c>
      <c r="R98" s="56">
        <v>8544588</v>
      </c>
      <c r="S98" s="56">
        <v>37296612</v>
      </c>
      <c r="T98" s="56">
        <v>28752024</v>
      </c>
      <c r="U98" s="57">
        <f t="shared" si="6"/>
        <v>0.22909823551801434</v>
      </c>
      <c r="V98" s="56">
        <v>1667369</v>
      </c>
      <c r="W98" s="56">
        <v>2700429</v>
      </c>
      <c r="X98" s="54">
        <f t="shared" si="7"/>
        <v>0.19278132796543557</v>
      </c>
    </row>
    <row r="99" spans="1:24" s="1" customFormat="1" ht="13.2" x14ac:dyDescent="0.25">
      <c r="A99" s="55">
        <v>112</v>
      </c>
      <c r="B99" s="55" t="s">
        <v>293</v>
      </c>
      <c r="C99" s="55" t="s">
        <v>94</v>
      </c>
      <c r="D99" s="55" t="s">
        <v>294</v>
      </c>
      <c r="E99" s="55" t="s">
        <v>177</v>
      </c>
      <c r="F99" s="55" t="s">
        <v>427</v>
      </c>
      <c r="G99" s="55" t="s">
        <v>65</v>
      </c>
      <c r="H99" s="56">
        <v>25</v>
      </c>
      <c r="I99" s="56">
        <v>4</v>
      </c>
      <c r="J99" s="56">
        <v>23</v>
      </c>
      <c r="K99" s="56">
        <v>631135</v>
      </c>
      <c r="L99" s="56">
        <v>67026251</v>
      </c>
      <c r="M99" s="56">
        <v>66395116</v>
      </c>
      <c r="N99" s="57">
        <f t="shared" si="4"/>
        <v>9.4162360356392309E-3</v>
      </c>
      <c r="O99" s="56">
        <v>-5456572</v>
      </c>
      <c r="P99" s="56">
        <v>-83840</v>
      </c>
      <c r="Q99" s="57">
        <f t="shared" si="5"/>
        <v>-7.7011884372500949E-2</v>
      </c>
      <c r="R99" s="56">
        <v>5893593</v>
      </c>
      <c r="S99" s="56">
        <v>53744455</v>
      </c>
      <c r="T99" s="56">
        <v>47850862</v>
      </c>
      <c r="U99" s="57">
        <f t="shared" si="6"/>
        <v>0.10965955464614907</v>
      </c>
      <c r="V99" s="56">
        <v>-5456572</v>
      </c>
      <c r="W99" s="56">
        <v>-1431658</v>
      </c>
      <c r="X99" s="54">
        <f t="shared" si="7"/>
        <v>3.8698714540871468E-2</v>
      </c>
    </row>
    <row r="100" spans="1:24" s="1" customFormat="1" ht="13.2" x14ac:dyDescent="0.25">
      <c r="A100" s="55">
        <v>113</v>
      </c>
      <c r="B100" s="55" t="s">
        <v>295</v>
      </c>
      <c r="C100" s="55" t="s">
        <v>198</v>
      </c>
      <c r="D100" s="55" t="s">
        <v>296</v>
      </c>
      <c r="E100" s="55" t="s">
        <v>296</v>
      </c>
      <c r="F100" s="55" t="s">
        <v>426</v>
      </c>
      <c r="G100" s="55" t="s">
        <v>65</v>
      </c>
      <c r="H100" s="56">
        <v>44</v>
      </c>
      <c r="I100" s="56">
        <v>7</v>
      </c>
      <c r="J100" s="56">
        <v>25</v>
      </c>
      <c r="K100" s="56">
        <v>-1590989</v>
      </c>
      <c r="L100" s="56">
        <v>35807185</v>
      </c>
      <c r="M100" s="56">
        <v>37398174</v>
      </c>
      <c r="N100" s="57">
        <f t="shared" si="4"/>
        <v>-4.4432116068325395E-2</v>
      </c>
      <c r="O100" s="56">
        <v>3022630</v>
      </c>
      <c r="P100" s="56"/>
      <c r="Q100" s="57">
        <f t="shared" si="5"/>
        <v>3.6869632265824598E-2</v>
      </c>
      <c r="R100" s="56">
        <v>-1325968</v>
      </c>
      <c r="S100" s="56">
        <v>34191795</v>
      </c>
      <c r="T100" s="56">
        <v>35517763</v>
      </c>
      <c r="U100" s="57">
        <f t="shared" si="6"/>
        <v>-3.8780298021791483E-2</v>
      </c>
      <c r="V100" s="56">
        <v>3022630</v>
      </c>
      <c r="W100" s="56"/>
      <c r="X100" s="54">
        <f t="shared" si="7"/>
        <v>4.5591514580703582E-2</v>
      </c>
    </row>
    <row r="101" spans="1:24" s="1" customFormat="1" ht="13.2" x14ac:dyDescent="0.25">
      <c r="A101" s="55">
        <v>41</v>
      </c>
      <c r="B101" s="55" t="s">
        <v>297</v>
      </c>
      <c r="C101" s="55" t="s">
        <v>128</v>
      </c>
      <c r="D101" s="55" t="s">
        <v>298</v>
      </c>
      <c r="E101" s="55" t="s">
        <v>299</v>
      </c>
      <c r="F101" s="55" t="s">
        <v>428</v>
      </c>
      <c r="G101" s="55" t="s">
        <v>72</v>
      </c>
      <c r="H101" s="56">
        <v>54</v>
      </c>
      <c r="I101" s="56">
        <v>10</v>
      </c>
      <c r="J101" s="56">
        <v>33</v>
      </c>
      <c r="K101" s="56">
        <v>1958060</v>
      </c>
      <c r="L101" s="56">
        <v>84466356</v>
      </c>
      <c r="M101" s="56">
        <v>82508296</v>
      </c>
      <c r="N101" s="57">
        <f t="shared" si="4"/>
        <v>2.318153751062731E-2</v>
      </c>
      <c r="O101" s="56">
        <v>743882</v>
      </c>
      <c r="P101" s="56">
        <v>22777</v>
      </c>
      <c r="Q101" s="57">
        <f t="shared" si="5"/>
        <v>3.144182040660419E-2</v>
      </c>
      <c r="R101" s="56">
        <v>1958060</v>
      </c>
      <c r="S101" s="56">
        <v>84466356</v>
      </c>
      <c r="T101" s="56">
        <v>82508296</v>
      </c>
      <c r="U101" s="57">
        <f t="shared" si="6"/>
        <v>2.318153751062731E-2</v>
      </c>
      <c r="V101" s="56">
        <v>743882</v>
      </c>
      <c r="W101" s="56">
        <v>22777</v>
      </c>
      <c r="X101" s="54">
        <f t="shared" si="7"/>
        <v>3.144182040660419E-2</v>
      </c>
    </row>
    <row r="102" spans="1:24" s="1" customFormat="1" ht="13.2" x14ac:dyDescent="0.25">
      <c r="A102" s="55">
        <v>138</v>
      </c>
      <c r="B102" s="55" t="s">
        <v>300</v>
      </c>
      <c r="C102" s="55" t="s">
        <v>69</v>
      </c>
      <c r="D102" s="55" t="s">
        <v>301</v>
      </c>
      <c r="E102" s="55" t="s">
        <v>139</v>
      </c>
      <c r="F102" s="55" t="s">
        <v>428</v>
      </c>
      <c r="G102" s="55" t="s">
        <v>72</v>
      </c>
      <c r="H102" s="56">
        <v>50</v>
      </c>
      <c r="I102" s="56">
        <v>7</v>
      </c>
      <c r="J102" s="56">
        <v>29</v>
      </c>
      <c r="K102" s="56">
        <v>3604830</v>
      </c>
      <c r="L102" s="56">
        <v>146615678</v>
      </c>
      <c r="M102" s="56">
        <v>143010848</v>
      </c>
      <c r="N102" s="57">
        <f t="shared" si="4"/>
        <v>2.4586934011245374E-2</v>
      </c>
      <c r="O102" s="56">
        <v>47360</v>
      </c>
      <c r="P102" s="56">
        <v>16703</v>
      </c>
      <c r="Q102" s="57">
        <f t="shared" si="5"/>
        <v>2.4788024641900573E-2</v>
      </c>
      <c r="R102" s="56">
        <v>3604830</v>
      </c>
      <c r="S102" s="56">
        <v>146615678</v>
      </c>
      <c r="T102" s="56">
        <v>143010848</v>
      </c>
      <c r="U102" s="57">
        <f t="shared" si="6"/>
        <v>2.4586934011245374E-2</v>
      </c>
      <c r="V102" s="56">
        <v>47360</v>
      </c>
      <c r="W102" s="56">
        <v>16703</v>
      </c>
      <c r="X102" s="54">
        <f t="shared" si="7"/>
        <v>2.4788024641900573E-2</v>
      </c>
    </row>
    <row r="103" spans="1:24" s="1" customFormat="1" ht="13.2" x14ac:dyDescent="0.25">
      <c r="A103" s="55">
        <v>98</v>
      </c>
      <c r="B103" s="55" t="s">
        <v>302</v>
      </c>
      <c r="C103" s="55" t="s">
        <v>108</v>
      </c>
      <c r="D103" s="55" t="s">
        <v>303</v>
      </c>
      <c r="E103" s="55" t="s">
        <v>304</v>
      </c>
      <c r="F103" s="55" t="s">
        <v>426</v>
      </c>
      <c r="G103" s="55" t="s">
        <v>65</v>
      </c>
      <c r="H103" s="56">
        <v>25</v>
      </c>
      <c r="I103" s="56">
        <v>6</v>
      </c>
      <c r="J103" s="56">
        <v>14</v>
      </c>
      <c r="K103" s="56">
        <v>553957</v>
      </c>
      <c r="L103" s="56">
        <v>48956382</v>
      </c>
      <c r="M103" s="56">
        <v>48402425</v>
      </c>
      <c r="N103" s="57">
        <f t="shared" si="4"/>
        <v>1.1315317377824203E-2</v>
      </c>
      <c r="O103" s="56">
        <v>3872</v>
      </c>
      <c r="P103" s="56">
        <v>423832</v>
      </c>
      <c r="Q103" s="57">
        <f t="shared" si="5"/>
        <v>2.7368526315243382E-3</v>
      </c>
      <c r="R103" s="56">
        <v>424506</v>
      </c>
      <c r="S103" s="56">
        <v>38893250</v>
      </c>
      <c r="T103" s="56">
        <v>38468744</v>
      </c>
      <c r="U103" s="57">
        <f t="shared" si="6"/>
        <v>1.0914644572001569E-2</v>
      </c>
      <c r="V103" s="56">
        <v>2995</v>
      </c>
      <c r="W103" s="56">
        <v>327845</v>
      </c>
      <c r="X103" s="54">
        <f t="shared" si="7"/>
        <v>2.5620982179642275E-3</v>
      </c>
    </row>
    <row r="104" spans="1:24" s="1" customFormat="1" ht="13.2" x14ac:dyDescent="0.25">
      <c r="A104" s="55">
        <v>103</v>
      </c>
      <c r="B104" s="55" t="s">
        <v>305</v>
      </c>
      <c r="C104" s="55" t="s">
        <v>242</v>
      </c>
      <c r="D104" s="55" t="s">
        <v>306</v>
      </c>
      <c r="E104" s="55" t="s">
        <v>123</v>
      </c>
      <c r="F104" s="55" t="s">
        <v>428</v>
      </c>
      <c r="G104" s="55" t="s">
        <v>72</v>
      </c>
      <c r="H104" s="56">
        <v>518</v>
      </c>
      <c r="I104" s="56">
        <v>42</v>
      </c>
      <c r="J104" s="56">
        <v>350</v>
      </c>
      <c r="K104" s="56">
        <v>-1530943</v>
      </c>
      <c r="L104" s="56">
        <v>823730782</v>
      </c>
      <c r="M104" s="56">
        <v>825261725</v>
      </c>
      <c r="N104" s="57">
        <f t="shared" si="4"/>
        <v>-1.8585477603288109E-3</v>
      </c>
      <c r="O104" s="56">
        <v>19581920</v>
      </c>
      <c r="P104" s="56">
        <v>66918446</v>
      </c>
      <c r="Q104" s="57">
        <f t="shared" si="5"/>
        <v>-5.7947033033068203E-2</v>
      </c>
      <c r="R104" s="56">
        <v>-22020450</v>
      </c>
      <c r="S104" s="56">
        <v>602454605</v>
      </c>
      <c r="T104" s="56">
        <v>624475055</v>
      </c>
      <c r="U104" s="57">
        <f t="shared" si="6"/>
        <v>-3.6551218659868989E-2</v>
      </c>
      <c r="V104" s="56">
        <v>31750</v>
      </c>
      <c r="W104" s="56"/>
      <c r="X104" s="54">
        <f t="shared" si="7"/>
        <v>-3.6496594184278246E-2</v>
      </c>
    </row>
    <row r="105" spans="1:24" s="1" customFormat="1" ht="13.2" x14ac:dyDescent="0.25">
      <c r="A105" s="55">
        <v>251</v>
      </c>
      <c r="B105" s="55" t="s">
        <v>307</v>
      </c>
      <c r="C105" s="55" t="s">
        <v>77</v>
      </c>
      <c r="D105" s="55" t="s">
        <v>308</v>
      </c>
      <c r="E105" s="55" t="s">
        <v>309</v>
      </c>
      <c r="F105" s="55" t="s">
        <v>426</v>
      </c>
      <c r="G105" s="55" t="s">
        <v>72</v>
      </c>
      <c r="H105" s="56">
        <v>16</v>
      </c>
      <c r="I105" s="56">
        <v>0</v>
      </c>
      <c r="J105" s="56">
        <v>16</v>
      </c>
      <c r="K105" s="56"/>
      <c r="L105" s="56"/>
      <c r="M105" s="56"/>
      <c r="N105" s="57" t="str">
        <f t="shared" si="4"/>
        <v/>
      </c>
      <c r="O105" s="56"/>
      <c r="P105" s="56"/>
      <c r="Q105" s="57" t="str">
        <f t="shared" si="5"/>
        <v/>
      </c>
      <c r="R105" s="56">
        <v>0</v>
      </c>
      <c r="S105" s="56">
        <v>8013992</v>
      </c>
      <c r="T105" s="56">
        <v>8013992</v>
      </c>
      <c r="U105" s="57">
        <f t="shared" si="6"/>
        <v>0</v>
      </c>
      <c r="V105" s="56"/>
      <c r="W105" s="56"/>
      <c r="X105" s="54">
        <f t="shared" si="7"/>
        <v>0</v>
      </c>
    </row>
    <row r="106" spans="1:24" s="1" customFormat="1" ht="13.2" x14ac:dyDescent="0.25">
      <c r="A106" s="55">
        <v>145</v>
      </c>
      <c r="B106" s="55" t="s">
        <v>391</v>
      </c>
      <c r="C106" s="55" t="s">
        <v>69</v>
      </c>
      <c r="D106" s="55" t="s">
        <v>308</v>
      </c>
      <c r="E106" s="55" t="s">
        <v>309</v>
      </c>
      <c r="F106" s="55" t="s">
        <v>428</v>
      </c>
      <c r="G106" s="55" t="s">
        <v>72</v>
      </c>
      <c r="H106" s="56">
        <v>2059</v>
      </c>
      <c r="I106" s="56">
        <v>89</v>
      </c>
      <c r="J106" s="56">
        <v>1326</v>
      </c>
      <c r="K106" s="56">
        <v>1136568226</v>
      </c>
      <c r="L106" s="56">
        <v>3485909097</v>
      </c>
      <c r="M106" s="56">
        <v>2349340871</v>
      </c>
      <c r="N106" s="57">
        <f t="shared" si="4"/>
        <v>0.32604643275928774</v>
      </c>
      <c r="O106" s="56">
        <v>3028732</v>
      </c>
      <c r="P106" s="56">
        <v>168337</v>
      </c>
      <c r="Q106" s="57">
        <f t="shared" si="5"/>
        <v>0.32658324018533263</v>
      </c>
      <c r="R106" s="56">
        <v>1136568226</v>
      </c>
      <c r="S106" s="56">
        <v>3485909097</v>
      </c>
      <c r="T106" s="56">
        <v>2349340871</v>
      </c>
      <c r="U106" s="57">
        <f t="shared" si="6"/>
        <v>0.32604643275928774</v>
      </c>
      <c r="V106" s="56">
        <v>3028732</v>
      </c>
      <c r="W106" s="56">
        <v>168337</v>
      </c>
      <c r="X106" s="54">
        <f t="shared" si="7"/>
        <v>0.32658324018533263</v>
      </c>
    </row>
    <row r="107" spans="1:24" s="1" customFormat="1" ht="13.2" x14ac:dyDescent="0.25">
      <c r="A107" s="55">
        <v>107</v>
      </c>
      <c r="B107" s="55" t="s">
        <v>310</v>
      </c>
      <c r="C107" s="55" t="s">
        <v>67</v>
      </c>
      <c r="D107" s="55" t="s">
        <v>308</v>
      </c>
      <c r="E107" s="55" t="s">
        <v>309</v>
      </c>
      <c r="F107" s="55" t="s">
        <v>428</v>
      </c>
      <c r="G107" s="55" t="s">
        <v>72</v>
      </c>
      <c r="H107" s="56">
        <v>61</v>
      </c>
      <c r="I107" s="56">
        <v>28</v>
      </c>
      <c r="J107" s="56">
        <v>41</v>
      </c>
      <c r="K107" s="56">
        <v>1823168</v>
      </c>
      <c r="L107" s="56">
        <v>249162038</v>
      </c>
      <c r="M107" s="56">
        <v>247338870</v>
      </c>
      <c r="N107" s="57">
        <f t="shared" si="4"/>
        <v>7.3171981359375464E-3</v>
      </c>
      <c r="O107" s="56">
        <v>-2740198</v>
      </c>
      <c r="P107" s="56"/>
      <c r="Q107" s="57">
        <f t="shared" si="5"/>
        <v>-3.7213828124974639E-3</v>
      </c>
      <c r="R107" s="56">
        <v>1567248</v>
      </c>
      <c r="S107" s="56">
        <v>242664889</v>
      </c>
      <c r="T107" s="56">
        <v>241097641</v>
      </c>
      <c r="U107" s="57">
        <f t="shared" si="6"/>
        <v>6.4584868724045195E-3</v>
      </c>
      <c r="V107" s="56">
        <v>-2740198</v>
      </c>
      <c r="W107" s="56">
        <v>101988</v>
      </c>
      <c r="X107" s="54">
        <f t="shared" si="7"/>
        <v>-5.3139091049199264E-3</v>
      </c>
    </row>
    <row r="108" spans="1:24" s="1" customFormat="1" ht="13.2" x14ac:dyDescent="0.25">
      <c r="A108" s="55">
        <v>121</v>
      </c>
      <c r="B108" s="55" t="s">
        <v>311</v>
      </c>
      <c r="C108" s="55" t="s">
        <v>67</v>
      </c>
      <c r="D108" s="55" t="s">
        <v>312</v>
      </c>
      <c r="E108" s="55" t="s">
        <v>312</v>
      </c>
      <c r="F108" s="55" t="s">
        <v>427</v>
      </c>
      <c r="G108" s="55" t="s">
        <v>65</v>
      </c>
      <c r="H108" s="56">
        <v>25</v>
      </c>
      <c r="I108" s="56">
        <v>7</v>
      </c>
      <c r="J108" s="56">
        <v>25</v>
      </c>
      <c r="K108" s="56">
        <v>2156503</v>
      </c>
      <c r="L108" s="56">
        <v>56980745</v>
      </c>
      <c r="M108" s="56">
        <v>54824242</v>
      </c>
      <c r="N108" s="57">
        <f t="shared" si="4"/>
        <v>3.7846170666950736E-2</v>
      </c>
      <c r="O108" s="56">
        <v>430151</v>
      </c>
      <c r="P108" s="56">
        <v>850424</v>
      </c>
      <c r="Q108" s="57">
        <f t="shared" si="5"/>
        <v>3.024216866428979E-2</v>
      </c>
      <c r="R108" s="56">
        <v>9023952</v>
      </c>
      <c r="S108" s="56">
        <v>45525421</v>
      </c>
      <c r="T108" s="56">
        <v>36501469</v>
      </c>
      <c r="U108" s="57">
        <f t="shared" si="6"/>
        <v>0.19821787040695352</v>
      </c>
      <c r="V108" s="56">
        <v>248463</v>
      </c>
      <c r="W108" s="56">
        <v>594646</v>
      </c>
      <c r="X108" s="54">
        <f t="shared" si="7"/>
        <v>0.18957904031040931</v>
      </c>
    </row>
    <row r="109" spans="1:24" s="1" customFormat="1" ht="13.2" x14ac:dyDescent="0.25">
      <c r="A109" s="55">
        <v>124</v>
      </c>
      <c r="B109" s="55" t="s">
        <v>313</v>
      </c>
      <c r="C109" s="55" t="s">
        <v>62</v>
      </c>
      <c r="D109" s="55" t="s">
        <v>314</v>
      </c>
      <c r="E109" s="55" t="s">
        <v>315</v>
      </c>
      <c r="F109" s="55" t="s">
        <v>426</v>
      </c>
      <c r="G109" s="55" t="s">
        <v>65</v>
      </c>
      <c r="H109" s="56">
        <v>30</v>
      </c>
      <c r="I109" s="56">
        <v>5</v>
      </c>
      <c r="J109" s="56">
        <v>9</v>
      </c>
      <c r="K109" s="56">
        <v>1604800</v>
      </c>
      <c r="L109" s="56">
        <v>21334068</v>
      </c>
      <c r="M109" s="56">
        <v>19729268</v>
      </c>
      <c r="N109" s="57">
        <f t="shared" si="4"/>
        <v>7.5222409528271875E-2</v>
      </c>
      <c r="O109" s="56">
        <v>882860</v>
      </c>
      <c r="P109" s="56">
        <v>1797688</v>
      </c>
      <c r="Q109" s="57">
        <f t="shared" si="5"/>
        <v>3.1056138814511171E-2</v>
      </c>
      <c r="R109" s="56">
        <v>1604800</v>
      </c>
      <c r="S109" s="56">
        <v>21334068</v>
      </c>
      <c r="T109" s="56">
        <v>19729268</v>
      </c>
      <c r="U109" s="57">
        <f t="shared" si="6"/>
        <v>7.5222409528271875E-2</v>
      </c>
      <c r="V109" s="56">
        <v>882860</v>
      </c>
      <c r="W109" s="56">
        <v>1797688</v>
      </c>
      <c r="X109" s="54">
        <f t="shared" si="7"/>
        <v>3.1056138814511171E-2</v>
      </c>
    </row>
    <row r="110" spans="1:24" s="1" customFormat="1" ht="13.2" x14ac:dyDescent="0.25">
      <c r="A110" s="55">
        <v>149</v>
      </c>
      <c r="B110" s="55" t="s">
        <v>316</v>
      </c>
      <c r="C110" s="55" t="s">
        <v>108</v>
      </c>
      <c r="D110" s="55" t="s">
        <v>317</v>
      </c>
      <c r="E110" s="55" t="s">
        <v>252</v>
      </c>
      <c r="F110" s="55" t="s">
        <v>426</v>
      </c>
      <c r="G110" s="55" t="s">
        <v>65</v>
      </c>
      <c r="H110" s="56">
        <v>28</v>
      </c>
      <c r="I110" s="56">
        <v>8</v>
      </c>
      <c r="J110" s="56">
        <v>20</v>
      </c>
      <c r="K110" s="56">
        <v>3853144</v>
      </c>
      <c r="L110" s="56">
        <v>40827003</v>
      </c>
      <c r="M110" s="56">
        <v>36973859</v>
      </c>
      <c r="N110" s="57">
        <f t="shared" si="4"/>
        <v>9.4377341388492311E-2</v>
      </c>
      <c r="O110" s="56">
        <v>4828745</v>
      </c>
      <c r="P110" s="56">
        <v>7799935</v>
      </c>
      <c r="Q110" s="57">
        <f t="shared" si="5"/>
        <v>1.9317480024640052E-2</v>
      </c>
      <c r="R110" s="56">
        <v>5611580</v>
      </c>
      <c r="S110" s="56">
        <v>30198212</v>
      </c>
      <c r="T110" s="56">
        <v>24586632</v>
      </c>
      <c r="U110" s="57">
        <f t="shared" si="6"/>
        <v>0.18582490910388999</v>
      </c>
      <c r="V110" s="56">
        <v>3397666</v>
      </c>
      <c r="W110" s="56">
        <v>5499493</v>
      </c>
      <c r="X110" s="54">
        <f t="shared" si="7"/>
        <v>0.10446975072358579</v>
      </c>
    </row>
    <row r="111" spans="1:24" s="1" customFormat="1" ht="13.2" x14ac:dyDescent="0.25">
      <c r="A111" s="55">
        <v>135</v>
      </c>
      <c r="B111" s="55" t="s">
        <v>318</v>
      </c>
      <c r="C111" s="55" t="s">
        <v>408</v>
      </c>
      <c r="D111" s="55" t="s">
        <v>319</v>
      </c>
      <c r="E111" s="55" t="s">
        <v>271</v>
      </c>
      <c r="F111" s="55" t="s">
        <v>428</v>
      </c>
      <c r="G111" s="55" t="s">
        <v>72</v>
      </c>
      <c r="H111" s="56">
        <v>93</v>
      </c>
      <c r="I111" s="56">
        <v>18</v>
      </c>
      <c r="J111" s="56">
        <v>89</v>
      </c>
      <c r="K111" s="56"/>
      <c r="L111" s="56"/>
      <c r="M111" s="56"/>
      <c r="N111" s="57" t="str">
        <f t="shared" si="4"/>
        <v/>
      </c>
      <c r="O111" s="56"/>
      <c r="P111" s="56"/>
      <c r="Q111" s="57" t="str">
        <f t="shared" si="5"/>
        <v/>
      </c>
      <c r="R111" s="56">
        <v>7840626</v>
      </c>
      <c r="S111" s="56">
        <v>201725835</v>
      </c>
      <c r="T111" s="56">
        <v>193885209</v>
      </c>
      <c r="U111" s="57">
        <f t="shared" si="6"/>
        <v>3.8867733525554622E-2</v>
      </c>
      <c r="V111" s="56">
        <v>52540</v>
      </c>
      <c r="W111" s="56">
        <v>5045</v>
      </c>
      <c r="X111" s="54">
        <f t="shared" si="7"/>
        <v>3.9092994975303968E-2</v>
      </c>
    </row>
    <row r="112" spans="1:24" s="1" customFormat="1" ht="13.2" x14ac:dyDescent="0.25">
      <c r="A112" s="55">
        <v>99</v>
      </c>
      <c r="B112" s="55" t="s">
        <v>320</v>
      </c>
      <c r="C112" s="55" t="s">
        <v>94</v>
      </c>
      <c r="D112" s="55" t="s">
        <v>321</v>
      </c>
      <c r="E112" s="55" t="s">
        <v>322</v>
      </c>
      <c r="F112" s="55" t="s">
        <v>428</v>
      </c>
      <c r="G112" s="55" t="s">
        <v>65</v>
      </c>
      <c r="H112" s="56">
        <v>25</v>
      </c>
      <c r="I112" s="56">
        <v>2</v>
      </c>
      <c r="J112" s="56">
        <v>21</v>
      </c>
      <c r="K112" s="56">
        <v>184230</v>
      </c>
      <c r="L112" s="56">
        <v>18082901</v>
      </c>
      <c r="M112" s="56">
        <v>17898671</v>
      </c>
      <c r="N112" s="57">
        <f t="shared" si="4"/>
        <v>1.0188077676253385E-2</v>
      </c>
      <c r="O112" s="56">
        <v>1245143</v>
      </c>
      <c r="P112" s="56"/>
      <c r="Q112" s="57">
        <f t="shared" si="5"/>
        <v>7.395331881487853E-2</v>
      </c>
      <c r="R112" s="56">
        <v>1275023</v>
      </c>
      <c r="S112" s="56">
        <v>16032053</v>
      </c>
      <c r="T112" s="56">
        <v>14757030</v>
      </c>
      <c r="U112" s="57">
        <f t="shared" si="6"/>
        <v>7.9529614828493897E-2</v>
      </c>
      <c r="V112" s="56">
        <v>1245143</v>
      </c>
      <c r="W112" s="56"/>
      <c r="X112" s="54">
        <f t="shared" si="7"/>
        <v>0.14586660937341916</v>
      </c>
    </row>
    <row r="113" spans="1:24" s="1" customFormat="1" ht="13.2" x14ac:dyDescent="0.25">
      <c r="A113" s="55">
        <v>129</v>
      </c>
      <c r="B113" s="55" t="s">
        <v>323</v>
      </c>
      <c r="C113" s="55" t="s">
        <v>67</v>
      </c>
      <c r="D113" s="55" t="s">
        <v>324</v>
      </c>
      <c r="E113" s="55" t="s">
        <v>274</v>
      </c>
      <c r="F113" s="55" t="s">
        <v>428</v>
      </c>
      <c r="G113" s="55" t="s">
        <v>65</v>
      </c>
      <c r="H113" s="56">
        <v>16</v>
      </c>
      <c r="I113" s="56">
        <v>4</v>
      </c>
      <c r="J113" s="56">
        <v>16</v>
      </c>
      <c r="K113" s="56">
        <v>1643260</v>
      </c>
      <c r="L113" s="56">
        <v>21102934</v>
      </c>
      <c r="M113" s="56">
        <v>19459674</v>
      </c>
      <c r="N113" s="57">
        <f t="shared" si="4"/>
        <v>7.7868793031338673E-2</v>
      </c>
      <c r="O113" s="56">
        <v>776741</v>
      </c>
      <c r="P113" s="56">
        <v>2152</v>
      </c>
      <c r="Q113" s="57">
        <f t="shared" si="5"/>
        <v>0.11050662315596553</v>
      </c>
      <c r="R113" s="56">
        <v>1675619</v>
      </c>
      <c r="S113" s="56">
        <v>17526981</v>
      </c>
      <c r="T113" s="56">
        <v>15851362</v>
      </c>
      <c r="U113" s="57">
        <f t="shared" si="6"/>
        <v>9.560226030940526E-2</v>
      </c>
      <c r="V113" s="56">
        <v>776741</v>
      </c>
      <c r="W113" s="56">
        <v>2152</v>
      </c>
      <c r="X113" s="54">
        <f t="shared" si="7"/>
        <v>0.13386392122869872</v>
      </c>
    </row>
    <row r="114" spans="1:24" s="1" customFormat="1" ht="13.2" x14ac:dyDescent="0.25">
      <c r="A114" s="55">
        <v>161</v>
      </c>
      <c r="B114" s="55" t="s">
        <v>325</v>
      </c>
      <c r="C114" s="55" t="s">
        <v>67</v>
      </c>
      <c r="D114" s="55" t="s">
        <v>326</v>
      </c>
      <c r="E114" s="55" t="s">
        <v>228</v>
      </c>
      <c r="F114" s="55" t="s">
        <v>428</v>
      </c>
      <c r="G114" s="55" t="s">
        <v>65</v>
      </c>
      <c r="H114" s="56">
        <v>37</v>
      </c>
      <c r="I114" s="56">
        <v>8</v>
      </c>
      <c r="J114" s="56">
        <v>37</v>
      </c>
      <c r="K114" s="56">
        <v>9998700</v>
      </c>
      <c r="L114" s="56">
        <v>132109330</v>
      </c>
      <c r="M114" s="56">
        <v>122110630</v>
      </c>
      <c r="N114" s="57">
        <f t="shared" si="4"/>
        <v>7.5685040564508199E-2</v>
      </c>
      <c r="O114" s="56">
        <v>-3240288</v>
      </c>
      <c r="P114" s="56"/>
      <c r="Q114" s="57">
        <f t="shared" si="5"/>
        <v>5.2444030739360971E-2</v>
      </c>
      <c r="R114" s="56">
        <v>5663389</v>
      </c>
      <c r="S114" s="56">
        <v>91292410</v>
      </c>
      <c r="T114" s="56">
        <v>85629021</v>
      </c>
      <c r="U114" s="57">
        <f t="shared" si="6"/>
        <v>6.2035704830226301E-2</v>
      </c>
      <c r="V114" s="56">
        <v>-3240288</v>
      </c>
      <c r="W114" s="56">
        <v>74252</v>
      </c>
      <c r="X114" s="54">
        <f t="shared" si="7"/>
        <v>2.6675666033352381E-2</v>
      </c>
    </row>
    <row r="115" spans="1:24" s="1" customFormat="1" ht="13.2" x14ac:dyDescent="0.25">
      <c r="A115" s="55">
        <v>132</v>
      </c>
      <c r="B115" s="55" t="s">
        <v>327</v>
      </c>
      <c r="C115" s="55" t="s">
        <v>108</v>
      </c>
      <c r="D115" s="55" t="s">
        <v>328</v>
      </c>
      <c r="E115" s="55" t="s">
        <v>252</v>
      </c>
      <c r="F115" s="55" t="s">
        <v>426</v>
      </c>
      <c r="G115" s="55" t="s">
        <v>72</v>
      </c>
      <c r="H115" s="56">
        <v>489</v>
      </c>
      <c r="I115" s="56">
        <v>50</v>
      </c>
      <c r="J115" s="56">
        <v>443</v>
      </c>
      <c r="K115" s="56">
        <v>32903742</v>
      </c>
      <c r="L115" s="56">
        <v>960012820</v>
      </c>
      <c r="M115" s="56">
        <v>927109078</v>
      </c>
      <c r="N115" s="57">
        <f t="shared" si="4"/>
        <v>3.4274273545638695E-2</v>
      </c>
      <c r="O115" s="56">
        <v>16428447</v>
      </c>
      <c r="P115" s="56">
        <v>80256518</v>
      </c>
      <c r="Q115" s="57">
        <f t="shared" si="5"/>
        <v>-3.167044454707587E-2</v>
      </c>
      <c r="R115" s="56">
        <v>61632486</v>
      </c>
      <c r="S115" s="56">
        <v>930376347</v>
      </c>
      <c r="T115" s="56">
        <v>868743861</v>
      </c>
      <c r="U115" s="57">
        <f t="shared" si="6"/>
        <v>6.6244682808988042E-2</v>
      </c>
      <c r="V115" s="56">
        <v>16428447</v>
      </c>
      <c r="W115" s="56">
        <v>80256420</v>
      </c>
      <c r="X115" s="54">
        <f t="shared" si="7"/>
        <v>-2.3188380687476748E-3</v>
      </c>
    </row>
    <row r="116" spans="1:24" s="1" customFormat="1" ht="13.2" x14ac:dyDescent="0.25">
      <c r="A116" s="55">
        <v>74</v>
      </c>
      <c r="B116" s="55" t="s">
        <v>329</v>
      </c>
      <c r="C116" s="55" t="s">
        <v>209</v>
      </c>
      <c r="D116" s="55" t="s">
        <v>330</v>
      </c>
      <c r="E116" s="55" t="s">
        <v>331</v>
      </c>
      <c r="F116" s="55" t="s">
        <v>428</v>
      </c>
      <c r="G116" s="55" t="s">
        <v>72</v>
      </c>
      <c r="H116" s="56">
        <v>97</v>
      </c>
      <c r="I116" s="56">
        <v>15</v>
      </c>
      <c r="J116" s="56">
        <v>68</v>
      </c>
      <c r="K116" s="56">
        <v>6571782</v>
      </c>
      <c r="L116" s="56">
        <v>167048607</v>
      </c>
      <c r="M116" s="56">
        <v>160476825</v>
      </c>
      <c r="N116" s="57">
        <f t="shared" si="4"/>
        <v>3.9340537571797889E-2</v>
      </c>
      <c r="O116" s="56">
        <v>2687439</v>
      </c>
      <c r="P116" s="56">
        <v>468775</v>
      </c>
      <c r="Q116" s="57">
        <f t="shared" si="5"/>
        <v>5.1788917010591844E-2</v>
      </c>
      <c r="R116" s="56">
        <v>5817206</v>
      </c>
      <c r="S116" s="56">
        <v>147228472</v>
      </c>
      <c r="T116" s="56">
        <v>141411266</v>
      </c>
      <c r="U116" s="57">
        <f t="shared" si="6"/>
        <v>3.9511420046524699E-2</v>
      </c>
      <c r="V116" s="56">
        <v>2686284</v>
      </c>
      <c r="W116" s="56">
        <v>468775</v>
      </c>
      <c r="X116" s="54">
        <f t="shared" si="7"/>
        <v>5.3595224475434557E-2</v>
      </c>
    </row>
    <row r="117" spans="1:24" s="1" customFormat="1" ht="13.2" x14ac:dyDescent="0.25">
      <c r="A117" s="55">
        <v>171</v>
      </c>
      <c r="B117" s="55" t="s">
        <v>332</v>
      </c>
      <c r="C117" s="55" t="s">
        <v>69</v>
      </c>
      <c r="D117" s="55" t="s">
        <v>333</v>
      </c>
      <c r="E117" s="55" t="s">
        <v>234</v>
      </c>
      <c r="F117" s="55" t="s">
        <v>428</v>
      </c>
      <c r="G117" s="55" t="s">
        <v>65</v>
      </c>
      <c r="H117" s="56">
        <v>25</v>
      </c>
      <c r="I117" s="56">
        <v>6</v>
      </c>
      <c r="J117" s="56">
        <v>13</v>
      </c>
      <c r="K117" s="56">
        <v>1994886</v>
      </c>
      <c r="L117" s="56">
        <v>25882570</v>
      </c>
      <c r="M117" s="56">
        <v>23887684</v>
      </c>
      <c r="N117" s="57">
        <f t="shared" si="4"/>
        <v>7.7074494534352653E-2</v>
      </c>
      <c r="O117" s="56">
        <v>291806</v>
      </c>
      <c r="P117" s="56">
        <v>8102</v>
      </c>
      <c r="Q117" s="57">
        <f t="shared" si="5"/>
        <v>8.7054224329932456E-2</v>
      </c>
      <c r="R117" s="56">
        <v>1994886</v>
      </c>
      <c r="S117" s="56">
        <v>25882570</v>
      </c>
      <c r="T117" s="56">
        <v>23887684</v>
      </c>
      <c r="U117" s="57">
        <f t="shared" si="6"/>
        <v>7.7074494534352653E-2</v>
      </c>
      <c r="V117" s="56">
        <v>291806</v>
      </c>
      <c r="W117" s="56">
        <v>8102</v>
      </c>
      <c r="X117" s="54">
        <f t="shared" si="7"/>
        <v>8.7054224329932456E-2</v>
      </c>
    </row>
    <row r="118" spans="1:24" s="1" customFormat="1" ht="13.2" x14ac:dyDescent="0.25">
      <c r="A118" s="55">
        <v>86</v>
      </c>
      <c r="B118" s="55" t="s">
        <v>334</v>
      </c>
      <c r="C118" s="55" t="s">
        <v>209</v>
      </c>
      <c r="D118" s="55" t="s">
        <v>335</v>
      </c>
      <c r="E118" s="55" t="s">
        <v>123</v>
      </c>
      <c r="F118" s="55" t="s">
        <v>428</v>
      </c>
      <c r="G118" s="55" t="s">
        <v>72</v>
      </c>
      <c r="H118" s="56">
        <v>426</v>
      </c>
      <c r="I118" s="56">
        <v>50</v>
      </c>
      <c r="J118" s="56">
        <v>357</v>
      </c>
      <c r="K118" s="56">
        <v>20897109</v>
      </c>
      <c r="L118" s="56">
        <v>1954232557</v>
      </c>
      <c r="M118" s="56">
        <v>1933335448</v>
      </c>
      <c r="N118" s="57">
        <f t="shared" si="4"/>
        <v>1.0693255992050284E-2</v>
      </c>
      <c r="O118" s="56">
        <v>15865891</v>
      </c>
      <c r="P118" s="56">
        <v>70628866</v>
      </c>
      <c r="Q118" s="57">
        <f t="shared" si="5"/>
        <v>-1.7189935880808329E-2</v>
      </c>
      <c r="R118" s="56">
        <v>39706600</v>
      </c>
      <c r="S118" s="56">
        <v>731426707</v>
      </c>
      <c r="T118" s="56">
        <v>691720107</v>
      </c>
      <c r="U118" s="57">
        <f t="shared" si="6"/>
        <v>5.4286505565075027E-2</v>
      </c>
      <c r="V118" s="56">
        <v>8578575</v>
      </c>
      <c r="W118" s="56">
        <v>58654147</v>
      </c>
      <c r="X118" s="54">
        <f t="shared" si="7"/>
        <v>-1.4012024308767029E-2</v>
      </c>
    </row>
    <row r="119" spans="1:24" s="1" customFormat="1" ht="13.2" x14ac:dyDescent="0.25">
      <c r="A119" s="55">
        <v>49</v>
      </c>
      <c r="B119" s="55" t="s">
        <v>336</v>
      </c>
      <c r="C119" s="55" t="s">
        <v>67</v>
      </c>
      <c r="D119" s="55" t="s">
        <v>337</v>
      </c>
      <c r="E119" s="55" t="s">
        <v>246</v>
      </c>
      <c r="F119" s="55" t="s">
        <v>428</v>
      </c>
      <c r="G119" s="55" t="s">
        <v>72</v>
      </c>
      <c r="H119" s="56">
        <v>60</v>
      </c>
      <c r="I119" s="56">
        <v>0</v>
      </c>
      <c r="J119" s="56">
        <v>60</v>
      </c>
      <c r="K119" s="56"/>
      <c r="L119" s="56"/>
      <c r="M119" s="56"/>
      <c r="N119" s="57" t="str">
        <f t="shared" si="4"/>
        <v/>
      </c>
      <c r="O119" s="56"/>
      <c r="P119" s="56"/>
      <c r="Q119" s="57" t="str">
        <f t="shared" si="5"/>
        <v/>
      </c>
      <c r="R119" s="56">
        <v>2593876</v>
      </c>
      <c r="S119" s="56">
        <v>281366715</v>
      </c>
      <c r="T119" s="56">
        <v>278772839</v>
      </c>
      <c r="U119" s="57">
        <f t="shared" si="6"/>
        <v>9.2188445246624146E-3</v>
      </c>
      <c r="V119" s="56">
        <v>9315051</v>
      </c>
      <c r="W119" s="56">
        <v>31081822</v>
      </c>
      <c r="X119" s="54">
        <f t="shared" si="7"/>
        <v>-6.5958368369070666E-2</v>
      </c>
    </row>
    <row r="120" spans="1:24" s="1" customFormat="1" ht="13.2" x14ac:dyDescent="0.25">
      <c r="A120" s="55">
        <v>10</v>
      </c>
      <c r="B120" s="55" t="s">
        <v>338</v>
      </c>
      <c r="C120" s="55" t="s">
        <v>128</v>
      </c>
      <c r="D120" s="55" t="s">
        <v>337</v>
      </c>
      <c r="E120" s="55" t="s">
        <v>246</v>
      </c>
      <c r="F120" s="55" t="s">
        <v>428</v>
      </c>
      <c r="G120" s="55" t="s">
        <v>72</v>
      </c>
      <c r="H120" s="56">
        <v>254</v>
      </c>
      <c r="I120" s="56">
        <v>0</v>
      </c>
      <c r="J120" s="56">
        <v>24</v>
      </c>
      <c r="K120" s="56">
        <v>-7217742</v>
      </c>
      <c r="L120" s="56">
        <v>22988407</v>
      </c>
      <c r="M120" s="56">
        <v>30206149</v>
      </c>
      <c r="N120" s="57">
        <f t="shared" si="4"/>
        <v>-0.31397312567156133</v>
      </c>
      <c r="O120" s="56"/>
      <c r="P120" s="56">
        <v>236630</v>
      </c>
      <c r="Q120" s="57">
        <f t="shared" si="5"/>
        <v>-0.32426657488707245</v>
      </c>
      <c r="R120" s="56">
        <v>-7217742</v>
      </c>
      <c r="S120" s="56">
        <v>22988407</v>
      </c>
      <c r="T120" s="56">
        <v>30206149</v>
      </c>
      <c r="U120" s="57">
        <f t="shared" si="6"/>
        <v>-0.31397312567156133</v>
      </c>
      <c r="V120" s="56"/>
      <c r="W120" s="56">
        <v>236630</v>
      </c>
      <c r="X120" s="54">
        <f t="shared" si="7"/>
        <v>-0.32426657488707245</v>
      </c>
    </row>
    <row r="121" spans="1:24" s="1" customFormat="1" ht="13.2" x14ac:dyDescent="0.25">
      <c r="A121" s="55">
        <v>151</v>
      </c>
      <c r="B121" s="55" t="s">
        <v>339</v>
      </c>
      <c r="C121" s="55" t="s">
        <v>209</v>
      </c>
      <c r="D121" s="55" t="s">
        <v>337</v>
      </c>
      <c r="E121" s="55" t="s">
        <v>246</v>
      </c>
      <c r="F121" s="55" t="s">
        <v>428</v>
      </c>
      <c r="G121" s="55" t="s">
        <v>72</v>
      </c>
      <c r="H121" s="56">
        <v>554</v>
      </c>
      <c r="I121" s="56">
        <v>26</v>
      </c>
      <c r="J121" s="56">
        <v>534</v>
      </c>
      <c r="K121" s="56">
        <v>5314498</v>
      </c>
      <c r="L121" s="56">
        <v>932738708</v>
      </c>
      <c r="M121" s="56">
        <v>927424210</v>
      </c>
      <c r="N121" s="57">
        <f t="shared" si="4"/>
        <v>5.6977350188408818E-3</v>
      </c>
      <c r="O121" s="56">
        <v>-21413777</v>
      </c>
      <c r="P121" s="56">
        <v>508591</v>
      </c>
      <c r="Q121" s="57">
        <f t="shared" si="5"/>
        <v>-1.8223873214766689E-2</v>
      </c>
      <c r="R121" s="56">
        <v>-179985</v>
      </c>
      <c r="S121" s="56">
        <v>925220502</v>
      </c>
      <c r="T121" s="56">
        <v>925400487</v>
      </c>
      <c r="U121" s="57">
        <f t="shared" si="6"/>
        <v>-1.9453200573369913E-4</v>
      </c>
      <c r="V121" s="56">
        <v>-21413777</v>
      </c>
      <c r="W121" s="56">
        <v>508591</v>
      </c>
      <c r="X121" s="54">
        <f t="shared" si="7"/>
        <v>-2.4454733947681127E-2</v>
      </c>
    </row>
    <row r="122" spans="1:24" s="1" customFormat="1" ht="13.2" x14ac:dyDescent="0.25">
      <c r="A122" s="55">
        <v>141</v>
      </c>
      <c r="B122" s="55" t="s">
        <v>432</v>
      </c>
      <c r="C122" s="55" t="s">
        <v>128</v>
      </c>
      <c r="D122" s="55" t="s">
        <v>337</v>
      </c>
      <c r="E122" s="55" t="s">
        <v>246</v>
      </c>
      <c r="F122" s="55" t="s">
        <v>426</v>
      </c>
      <c r="G122" s="55" t="s">
        <v>72</v>
      </c>
      <c r="H122" s="56">
        <v>401</v>
      </c>
      <c r="I122" s="56">
        <v>40</v>
      </c>
      <c r="J122" s="56">
        <v>37</v>
      </c>
      <c r="K122" s="56">
        <v>-15464622</v>
      </c>
      <c r="L122" s="56">
        <v>19077175</v>
      </c>
      <c r="M122" s="56">
        <v>34541797</v>
      </c>
      <c r="N122" s="57">
        <f t="shared" si="4"/>
        <v>-0.81063480310895086</v>
      </c>
      <c r="O122" s="56">
        <v>68034</v>
      </c>
      <c r="P122" s="56"/>
      <c r="Q122" s="57">
        <f t="shared" si="5"/>
        <v>-0.80420057049259686</v>
      </c>
      <c r="R122" s="56">
        <v>-15464621</v>
      </c>
      <c r="S122" s="56">
        <v>19077175</v>
      </c>
      <c r="T122" s="56">
        <v>34541796</v>
      </c>
      <c r="U122" s="57">
        <f t="shared" si="6"/>
        <v>-0.81063475069028823</v>
      </c>
      <c r="V122" s="56">
        <v>68034</v>
      </c>
      <c r="W122" s="56"/>
      <c r="X122" s="54">
        <f t="shared" si="7"/>
        <v>-0.80420051826020811</v>
      </c>
    </row>
    <row r="123" spans="1:24" s="1" customFormat="1" ht="13.2" x14ac:dyDescent="0.25">
      <c r="A123" s="55">
        <v>163</v>
      </c>
      <c r="B123" s="55" t="s">
        <v>392</v>
      </c>
      <c r="C123" s="55" t="s">
        <v>125</v>
      </c>
      <c r="D123" s="55" t="s">
        <v>337</v>
      </c>
      <c r="E123" s="55" t="s">
        <v>246</v>
      </c>
      <c r="F123" s="55" t="s">
        <v>428</v>
      </c>
      <c r="G123" s="55" t="s">
        <v>72</v>
      </c>
      <c r="H123" s="56">
        <v>603</v>
      </c>
      <c r="I123" s="56">
        <v>40</v>
      </c>
      <c r="J123" s="56">
        <v>454</v>
      </c>
      <c r="K123" s="56"/>
      <c r="L123" s="56"/>
      <c r="M123" s="56"/>
      <c r="N123" s="57" t="str">
        <f t="shared" si="4"/>
        <v/>
      </c>
      <c r="O123" s="56"/>
      <c r="P123" s="56"/>
      <c r="Q123" s="57" t="str">
        <f t="shared" si="5"/>
        <v/>
      </c>
      <c r="R123" s="56">
        <v>-29757120</v>
      </c>
      <c r="S123" s="56">
        <v>846600168</v>
      </c>
      <c r="T123" s="56">
        <v>876357288</v>
      </c>
      <c r="U123" s="57">
        <f t="shared" si="6"/>
        <v>-3.5148965385038762E-2</v>
      </c>
      <c r="V123" s="56">
        <v>709655</v>
      </c>
      <c r="W123" s="56">
        <v>154790</v>
      </c>
      <c r="X123" s="54">
        <f t="shared" si="7"/>
        <v>-3.4464671844126611E-2</v>
      </c>
    </row>
    <row r="124" spans="1:24" s="1" customFormat="1" ht="13.2" x14ac:dyDescent="0.25">
      <c r="A124" s="55">
        <v>22</v>
      </c>
      <c r="B124" s="55" t="s">
        <v>340</v>
      </c>
      <c r="C124" s="55" t="s">
        <v>67</v>
      </c>
      <c r="D124" s="55" t="s">
        <v>341</v>
      </c>
      <c r="E124" s="55" t="s">
        <v>342</v>
      </c>
      <c r="F124" s="55" t="s">
        <v>428</v>
      </c>
      <c r="G124" s="55" t="s">
        <v>65</v>
      </c>
      <c r="H124" s="56">
        <v>25</v>
      </c>
      <c r="I124" s="56">
        <v>0</v>
      </c>
      <c r="J124" s="56">
        <v>25</v>
      </c>
      <c r="K124" s="56">
        <v>33490</v>
      </c>
      <c r="L124" s="56">
        <v>56915349</v>
      </c>
      <c r="M124" s="56">
        <v>56881859</v>
      </c>
      <c r="N124" s="57">
        <f t="shared" si="4"/>
        <v>5.8841772190485907E-4</v>
      </c>
      <c r="O124" s="56">
        <v>228783</v>
      </c>
      <c r="P124" s="56">
        <v>956259</v>
      </c>
      <c r="Q124" s="57">
        <f t="shared" si="5"/>
        <v>-1.2144484056560698E-2</v>
      </c>
      <c r="R124" s="56">
        <v>17089</v>
      </c>
      <c r="S124" s="56">
        <v>56898948</v>
      </c>
      <c r="T124" s="56">
        <v>56881859</v>
      </c>
      <c r="U124" s="57">
        <f t="shared" si="6"/>
        <v>3.0033947200570389E-4</v>
      </c>
      <c r="V124" s="56">
        <v>228783</v>
      </c>
      <c r="W124" s="56">
        <v>956259</v>
      </c>
      <c r="X124" s="54">
        <f t="shared" si="7"/>
        <v>-1.2435064154744742E-2</v>
      </c>
    </row>
    <row r="125" spans="1:24" s="1" customFormat="1" ht="13.2" x14ac:dyDescent="0.25">
      <c r="A125" s="55">
        <v>260</v>
      </c>
      <c r="B125" s="55" t="s">
        <v>343</v>
      </c>
      <c r="C125" s="55" t="s">
        <v>94</v>
      </c>
      <c r="D125" s="55" t="s">
        <v>344</v>
      </c>
      <c r="E125" s="55" t="s">
        <v>345</v>
      </c>
      <c r="F125" s="55" t="s">
        <v>428</v>
      </c>
      <c r="G125" s="55" t="s">
        <v>72</v>
      </c>
      <c r="H125" s="56">
        <v>16</v>
      </c>
      <c r="I125" s="56">
        <v>0</v>
      </c>
      <c r="J125" s="56">
        <v>16</v>
      </c>
      <c r="K125" s="56">
        <v>-1381541</v>
      </c>
      <c r="L125" s="56">
        <v>14166622</v>
      </c>
      <c r="M125" s="56">
        <v>15548163</v>
      </c>
      <c r="N125" s="57">
        <f t="shared" si="4"/>
        <v>-9.7520848653969872E-2</v>
      </c>
      <c r="O125" s="56">
        <v>6286</v>
      </c>
      <c r="P125" s="56"/>
      <c r="Q125" s="57">
        <f t="shared" si="5"/>
        <v>-9.7034073741253377E-2</v>
      </c>
      <c r="R125" s="56">
        <v>1397298</v>
      </c>
      <c r="S125" s="56">
        <v>10898319</v>
      </c>
      <c r="T125" s="56">
        <v>9501021</v>
      </c>
      <c r="U125" s="57">
        <f t="shared" si="6"/>
        <v>0.12821224998093741</v>
      </c>
      <c r="V125" s="56">
        <v>6286</v>
      </c>
      <c r="W125" s="56"/>
      <c r="X125" s="54">
        <f t="shared" si="7"/>
        <v>0.12871479526310214</v>
      </c>
    </row>
    <row r="126" spans="1:24" s="1" customFormat="1" ht="13.2" x14ac:dyDescent="0.25">
      <c r="A126" s="55">
        <v>106</v>
      </c>
      <c r="B126" s="55" t="s">
        <v>346</v>
      </c>
      <c r="C126" s="55" t="s">
        <v>94</v>
      </c>
      <c r="D126" s="55" t="s">
        <v>344</v>
      </c>
      <c r="E126" s="55" t="s">
        <v>345</v>
      </c>
      <c r="F126" s="55" t="s">
        <v>428</v>
      </c>
      <c r="G126" s="55" t="s">
        <v>65</v>
      </c>
      <c r="H126" s="56">
        <v>26</v>
      </c>
      <c r="I126" s="56">
        <v>10</v>
      </c>
      <c r="J126" s="56">
        <v>26</v>
      </c>
      <c r="K126" s="56">
        <v>15137743</v>
      </c>
      <c r="L126" s="56">
        <v>83329800</v>
      </c>
      <c r="M126" s="56">
        <v>68192057</v>
      </c>
      <c r="N126" s="57">
        <f t="shared" si="4"/>
        <v>0.1816606184102206</v>
      </c>
      <c r="O126" s="56">
        <v>32522</v>
      </c>
      <c r="P126" s="56"/>
      <c r="Q126" s="57">
        <f t="shared" si="5"/>
        <v>0.18197987575250124</v>
      </c>
      <c r="R126" s="56">
        <v>15079705</v>
      </c>
      <c r="S126" s="56">
        <v>83257954</v>
      </c>
      <c r="T126" s="56">
        <v>68178249</v>
      </c>
      <c r="U126" s="57">
        <f t="shared" si="6"/>
        <v>0.18112029272302319</v>
      </c>
      <c r="V126" s="56">
        <v>32522</v>
      </c>
      <c r="W126" s="56"/>
      <c r="X126" s="54">
        <f t="shared" si="7"/>
        <v>0.1814400364334573</v>
      </c>
    </row>
    <row r="127" spans="1:24" s="1" customFormat="1" ht="13.2" x14ac:dyDescent="0.25">
      <c r="A127" s="55">
        <v>156</v>
      </c>
      <c r="B127" s="55" t="s">
        <v>347</v>
      </c>
      <c r="C127" s="55" t="s">
        <v>94</v>
      </c>
      <c r="D127" s="55" t="s">
        <v>348</v>
      </c>
      <c r="E127" s="55" t="s">
        <v>249</v>
      </c>
      <c r="F127" s="55" t="s">
        <v>428</v>
      </c>
      <c r="G127" s="55" t="s">
        <v>65</v>
      </c>
      <c r="H127" s="56">
        <v>25</v>
      </c>
      <c r="I127" s="56">
        <v>0</v>
      </c>
      <c r="J127" s="56">
        <v>25</v>
      </c>
      <c r="K127" s="56">
        <v>1595363</v>
      </c>
      <c r="L127" s="56">
        <v>13891539</v>
      </c>
      <c r="M127" s="56">
        <v>12296176</v>
      </c>
      <c r="N127" s="57">
        <f t="shared" si="4"/>
        <v>0.1148442228035353</v>
      </c>
      <c r="O127" s="56">
        <v>10508</v>
      </c>
      <c r="P127" s="56"/>
      <c r="Q127" s="57">
        <f t="shared" si="5"/>
        <v>0.11551327656999001</v>
      </c>
      <c r="R127" s="56">
        <v>2517991</v>
      </c>
      <c r="S127" s="56">
        <v>11434352</v>
      </c>
      <c r="T127" s="56">
        <v>8916361</v>
      </c>
      <c r="U127" s="57">
        <f t="shared" si="6"/>
        <v>0.22021282885116708</v>
      </c>
      <c r="V127" s="56">
        <v>10508</v>
      </c>
      <c r="W127" s="56"/>
      <c r="X127" s="54">
        <f t="shared" si="7"/>
        <v>0.22092878375095895</v>
      </c>
    </row>
    <row r="128" spans="1:24" s="1" customFormat="1" ht="13.2" x14ac:dyDescent="0.25">
      <c r="A128" s="55">
        <v>72</v>
      </c>
      <c r="B128" s="55" t="s">
        <v>422</v>
      </c>
      <c r="C128" s="55" t="s">
        <v>419</v>
      </c>
      <c r="D128" s="55" t="s">
        <v>349</v>
      </c>
      <c r="E128" s="55" t="s">
        <v>350</v>
      </c>
      <c r="F128" s="55" t="s">
        <v>428</v>
      </c>
      <c r="G128" s="55" t="s">
        <v>65</v>
      </c>
      <c r="H128" s="56">
        <v>25</v>
      </c>
      <c r="I128" s="56">
        <v>1</v>
      </c>
      <c r="J128" s="56">
        <v>16</v>
      </c>
      <c r="K128" s="56">
        <v>1892232</v>
      </c>
      <c r="L128" s="56">
        <v>23620232</v>
      </c>
      <c r="M128" s="56">
        <v>21728000</v>
      </c>
      <c r="N128" s="57">
        <f t="shared" si="4"/>
        <v>8.0110644129151656E-2</v>
      </c>
      <c r="O128" s="56">
        <v>-2024000</v>
      </c>
      <c r="P128" s="56"/>
      <c r="Q128" s="57">
        <f t="shared" si="5"/>
        <v>-6.1014347317624668E-3</v>
      </c>
      <c r="R128" s="56">
        <v>1892232</v>
      </c>
      <c r="S128" s="56">
        <v>23620232</v>
      </c>
      <c r="T128" s="56">
        <v>21728000</v>
      </c>
      <c r="U128" s="57">
        <f t="shared" si="6"/>
        <v>8.0110644129151656E-2</v>
      </c>
      <c r="V128" s="56">
        <v>-2024000</v>
      </c>
      <c r="W128" s="56"/>
      <c r="X128" s="54">
        <f t="shared" si="7"/>
        <v>-6.1014347317624668E-3</v>
      </c>
    </row>
    <row r="129" spans="1:24" s="1" customFormat="1" ht="13.2" x14ac:dyDescent="0.25">
      <c r="A129" s="55">
        <v>1</v>
      </c>
      <c r="B129" s="55" t="s">
        <v>351</v>
      </c>
      <c r="C129" s="55" t="s">
        <v>198</v>
      </c>
      <c r="D129" s="55" t="s">
        <v>352</v>
      </c>
      <c r="E129" s="55" t="s">
        <v>205</v>
      </c>
      <c r="F129" s="55" t="s">
        <v>426</v>
      </c>
      <c r="G129" s="55" t="s">
        <v>65</v>
      </c>
      <c r="H129" s="56">
        <v>20</v>
      </c>
      <c r="I129" s="56">
        <v>1</v>
      </c>
      <c r="J129" s="56">
        <v>20</v>
      </c>
      <c r="K129" s="56">
        <v>883969</v>
      </c>
      <c r="L129" s="56">
        <v>14249454</v>
      </c>
      <c r="M129" s="56">
        <v>13365485</v>
      </c>
      <c r="N129" s="57">
        <f t="shared" si="4"/>
        <v>6.2035289211783133E-2</v>
      </c>
      <c r="O129" s="56">
        <v>76720</v>
      </c>
      <c r="P129" s="56">
        <v>898216</v>
      </c>
      <c r="Q129" s="57">
        <f t="shared" si="5"/>
        <v>4.3607595440345766E-3</v>
      </c>
      <c r="R129" s="56">
        <v>1079721</v>
      </c>
      <c r="S129" s="56">
        <v>8875636</v>
      </c>
      <c r="T129" s="56">
        <v>7795915</v>
      </c>
      <c r="U129" s="57">
        <f t="shared" si="6"/>
        <v>0.12164998654744291</v>
      </c>
      <c r="V129" s="56">
        <v>76720</v>
      </c>
      <c r="W129" s="56">
        <v>898216</v>
      </c>
      <c r="X129" s="54">
        <f t="shared" si="7"/>
        <v>2.8844362310882186E-2</v>
      </c>
    </row>
    <row r="130" spans="1:24" s="1" customFormat="1" ht="13.2" x14ac:dyDescent="0.25">
      <c r="A130" s="55">
        <v>167</v>
      </c>
      <c r="B130" s="55" t="s">
        <v>353</v>
      </c>
      <c r="C130" s="55" t="s">
        <v>62</v>
      </c>
      <c r="D130" s="55" t="s">
        <v>354</v>
      </c>
      <c r="E130" s="55" t="s">
        <v>92</v>
      </c>
      <c r="F130" s="55" t="s">
        <v>426</v>
      </c>
      <c r="G130" s="55" t="s">
        <v>72</v>
      </c>
      <c r="H130" s="56">
        <v>83</v>
      </c>
      <c r="I130" s="56">
        <v>6</v>
      </c>
      <c r="J130" s="56">
        <v>64</v>
      </c>
      <c r="K130" s="56">
        <v>5874434</v>
      </c>
      <c r="L130" s="56">
        <v>137444041</v>
      </c>
      <c r="M130" s="56">
        <v>131569607</v>
      </c>
      <c r="N130" s="57">
        <f t="shared" si="4"/>
        <v>4.2740550679821764E-2</v>
      </c>
      <c r="O130" s="56">
        <v>7714331</v>
      </c>
      <c r="P130" s="56">
        <v>5222731</v>
      </c>
      <c r="Q130" s="57">
        <f t="shared" si="5"/>
        <v>5.7633837337332496E-2</v>
      </c>
      <c r="R130" s="56">
        <v>2483678</v>
      </c>
      <c r="S130" s="56">
        <v>120982471</v>
      </c>
      <c r="T130" s="56">
        <v>118498793</v>
      </c>
      <c r="U130" s="57">
        <f t="shared" si="6"/>
        <v>2.0529238487780599E-2</v>
      </c>
      <c r="V130" s="56">
        <v>7714331</v>
      </c>
      <c r="W130" s="56">
        <v>5222731</v>
      </c>
      <c r="X130" s="54">
        <f t="shared" si="7"/>
        <v>3.8658909333271547E-2</v>
      </c>
    </row>
    <row r="131" spans="1:24" s="1" customFormat="1" ht="13.2" x14ac:dyDescent="0.25">
      <c r="A131" s="55">
        <v>133</v>
      </c>
      <c r="B131" s="55" t="s">
        <v>423</v>
      </c>
      <c r="C131" s="55" t="s">
        <v>394</v>
      </c>
      <c r="D131" s="55" t="s">
        <v>355</v>
      </c>
      <c r="E131" s="55" t="s">
        <v>355</v>
      </c>
      <c r="F131" s="55" t="s">
        <v>433</v>
      </c>
      <c r="G131" s="55" t="s">
        <v>65</v>
      </c>
      <c r="H131" s="56">
        <v>25</v>
      </c>
      <c r="I131" s="56">
        <v>0</v>
      </c>
      <c r="J131" s="56">
        <v>14</v>
      </c>
      <c r="K131" s="56">
        <v>76254</v>
      </c>
      <c r="L131" s="56">
        <v>43671469</v>
      </c>
      <c r="M131" s="56">
        <v>43595215</v>
      </c>
      <c r="N131" s="57">
        <f t="shared" si="4"/>
        <v>1.7460827800411293E-3</v>
      </c>
      <c r="O131" s="56">
        <v>12627</v>
      </c>
      <c r="P131" s="56"/>
      <c r="Q131" s="57">
        <f t="shared" si="5"/>
        <v>2.0346306353689909E-3</v>
      </c>
      <c r="R131" s="56">
        <v>761941</v>
      </c>
      <c r="S131" s="56">
        <v>24835801</v>
      </c>
      <c r="T131" s="56">
        <v>24073860</v>
      </c>
      <c r="U131" s="57">
        <f t="shared" si="6"/>
        <v>3.0679139360151902E-2</v>
      </c>
      <c r="V131" s="56">
        <v>12627</v>
      </c>
      <c r="W131" s="56"/>
      <c r="X131" s="54">
        <f t="shared" si="7"/>
        <v>3.1171710339181216E-2</v>
      </c>
    </row>
    <row r="132" spans="1:24" s="1" customFormat="1" ht="13.2" x14ac:dyDescent="0.25">
      <c r="A132" s="55">
        <v>168</v>
      </c>
      <c r="B132" s="55" t="s">
        <v>87</v>
      </c>
      <c r="C132" s="55" t="s">
        <v>87</v>
      </c>
      <c r="D132" s="55" t="s">
        <v>356</v>
      </c>
      <c r="E132" s="55" t="s">
        <v>357</v>
      </c>
      <c r="F132" s="55" t="s">
        <v>428</v>
      </c>
      <c r="G132" s="55" t="s">
        <v>72</v>
      </c>
      <c r="H132" s="56">
        <v>109</v>
      </c>
      <c r="I132" s="56">
        <v>20</v>
      </c>
      <c r="J132" s="56">
        <v>96</v>
      </c>
      <c r="K132" s="56">
        <v>2075874</v>
      </c>
      <c r="L132" s="56">
        <v>314167222</v>
      </c>
      <c r="M132" s="56">
        <v>312091348</v>
      </c>
      <c r="N132" s="57">
        <f t="shared" si="4"/>
        <v>6.6075448189181242E-3</v>
      </c>
      <c r="O132" s="56">
        <v>3496204</v>
      </c>
      <c r="P132" s="56">
        <v>1657199</v>
      </c>
      <c r="Q132" s="57">
        <f t="shared" si="5"/>
        <v>1.2323984064819599E-2</v>
      </c>
      <c r="R132" s="56">
        <v>-15533953</v>
      </c>
      <c r="S132" s="56">
        <v>264346237</v>
      </c>
      <c r="T132" s="56">
        <v>279880190</v>
      </c>
      <c r="U132" s="57">
        <f t="shared" si="6"/>
        <v>-5.8763662294916648E-2</v>
      </c>
      <c r="V132" s="56">
        <v>3496204</v>
      </c>
      <c r="W132" s="56">
        <v>1657199</v>
      </c>
      <c r="X132" s="54">
        <f t="shared" si="7"/>
        <v>-5.1130612269173578E-2</v>
      </c>
    </row>
    <row r="133" spans="1:24" s="1" customFormat="1" ht="13.2" x14ac:dyDescent="0.25">
      <c r="A133" s="55">
        <v>157</v>
      </c>
      <c r="B133" s="55" t="s">
        <v>434</v>
      </c>
      <c r="C133" s="55" t="s">
        <v>67</v>
      </c>
      <c r="D133" s="55" t="s">
        <v>358</v>
      </c>
      <c r="E133" s="55" t="s">
        <v>358</v>
      </c>
      <c r="F133" s="55" t="s">
        <v>428</v>
      </c>
      <c r="G133" s="55" t="s">
        <v>65</v>
      </c>
      <c r="H133" s="56">
        <v>49</v>
      </c>
      <c r="I133" s="56">
        <v>6</v>
      </c>
      <c r="J133" s="56">
        <v>25</v>
      </c>
      <c r="K133" s="56">
        <v>6003720</v>
      </c>
      <c r="L133" s="56">
        <v>83252158</v>
      </c>
      <c r="M133" s="56">
        <v>77248438</v>
      </c>
      <c r="N133" s="57">
        <f t="shared" si="4"/>
        <v>7.2114887400276162E-2</v>
      </c>
      <c r="O133" s="56">
        <v>-2094837</v>
      </c>
      <c r="P133" s="56"/>
      <c r="Q133" s="57">
        <f t="shared" si="5"/>
        <v>4.8164268507581716E-2</v>
      </c>
      <c r="R133" s="56">
        <v>18172547</v>
      </c>
      <c r="S133" s="56">
        <v>69419420</v>
      </c>
      <c r="T133" s="56">
        <v>51246873</v>
      </c>
      <c r="U133" s="57">
        <f t="shared" si="6"/>
        <v>0.26177900938959153</v>
      </c>
      <c r="V133" s="56">
        <v>-2144840</v>
      </c>
      <c r="W133" s="56">
        <v>-2225693</v>
      </c>
      <c r="X133" s="54">
        <f t="shared" si="7"/>
        <v>0.27132685183616162</v>
      </c>
    </row>
    <row r="134" spans="1:24" s="1" customFormat="1" ht="13.2" x14ac:dyDescent="0.25">
      <c r="A134" s="55">
        <v>169</v>
      </c>
      <c r="B134" s="55" t="s">
        <v>359</v>
      </c>
      <c r="C134" s="55" t="s">
        <v>67</v>
      </c>
      <c r="D134" s="55" t="s">
        <v>360</v>
      </c>
      <c r="E134" s="55" t="s">
        <v>248</v>
      </c>
      <c r="F134" s="55" t="s">
        <v>428</v>
      </c>
      <c r="G134" s="55" t="s">
        <v>65</v>
      </c>
      <c r="H134" s="56">
        <v>12</v>
      </c>
      <c r="I134" s="56">
        <v>0</v>
      </c>
      <c r="J134" s="56">
        <v>12</v>
      </c>
      <c r="K134" s="56">
        <v>-1355929</v>
      </c>
      <c r="L134" s="56">
        <v>14240068</v>
      </c>
      <c r="M134" s="56">
        <v>15595997</v>
      </c>
      <c r="N134" s="57">
        <f t="shared" si="4"/>
        <v>-9.521927844726584E-2</v>
      </c>
      <c r="O134" s="56">
        <v>-101052</v>
      </c>
      <c r="P134" s="56">
        <v>1350</v>
      </c>
      <c r="Q134" s="57">
        <f t="shared" si="5"/>
        <v>-0.10314232617036433</v>
      </c>
      <c r="R134" s="56">
        <v>-1057143</v>
      </c>
      <c r="S134" s="56">
        <v>13469313</v>
      </c>
      <c r="T134" s="56">
        <v>14526456</v>
      </c>
      <c r="U134" s="57">
        <f t="shared" si="6"/>
        <v>-7.848529468429459E-2</v>
      </c>
      <c r="V134" s="56">
        <v>-102402</v>
      </c>
      <c r="W134" s="56">
        <v>1350</v>
      </c>
      <c r="X134" s="54">
        <f t="shared" si="7"/>
        <v>-8.6848412471662306E-2</v>
      </c>
    </row>
    <row r="135" spans="1:24" s="1" customFormat="1" ht="13.2" x14ac:dyDescent="0.25">
      <c r="A135" s="55">
        <v>170</v>
      </c>
      <c r="B135" s="55" t="s">
        <v>361</v>
      </c>
      <c r="C135" s="55" t="s">
        <v>69</v>
      </c>
      <c r="D135" s="55" t="s">
        <v>362</v>
      </c>
      <c r="E135" s="55" t="s">
        <v>362</v>
      </c>
      <c r="F135" s="55" t="s">
        <v>428</v>
      </c>
      <c r="G135" s="55" t="s">
        <v>65</v>
      </c>
      <c r="H135" s="56">
        <v>35</v>
      </c>
      <c r="I135" s="56">
        <v>0</v>
      </c>
      <c r="J135" s="56">
        <v>12</v>
      </c>
      <c r="K135" s="56">
        <v>2774138</v>
      </c>
      <c r="L135" s="56">
        <v>27458593</v>
      </c>
      <c r="M135" s="56">
        <v>24684455</v>
      </c>
      <c r="N135" s="57">
        <f t="shared" si="4"/>
        <v>0.10102986704380665</v>
      </c>
      <c r="O135" s="56"/>
      <c r="P135" s="56">
        <v>1877</v>
      </c>
      <c r="Q135" s="57">
        <f t="shared" si="5"/>
        <v>0.1009615095718852</v>
      </c>
      <c r="R135" s="56">
        <v>2774138</v>
      </c>
      <c r="S135" s="56">
        <v>27458593</v>
      </c>
      <c r="T135" s="56">
        <v>24684455</v>
      </c>
      <c r="U135" s="57">
        <f t="shared" si="6"/>
        <v>0.10102986704380665</v>
      </c>
      <c r="V135" s="56"/>
      <c r="W135" s="56">
        <v>1877</v>
      </c>
      <c r="X135" s="54">
        <f t="shared" si="7"/>
        <v>0.1009615095718852</v>
      </c>
    </row>
    <row r="136" spans="1:24" s="1" customFormat="1" ht="13.2" x14ac:dyDescent="0.25">
      <c r="A136" s="55">
        <v>35</v>
      </c>
      <c r="B136" s="55" t="s">
        <v>363</v>
      </c>
      <c r="C136" s="55" t="s">
        <v>94</v>
      </c>
      <c r="D136" s="55" t="s">
        <v>364</v>
      </c>
      <c r="E136" s="55" t="s">
        <v>365</v>
      </c>
      <c r="F136" s="55" t="s">
        <v>428</v>
      </c>
      <c r="G136" s="55" t="s">
        <v>65</v>
      </c>
      <c r="H136" s="56">
        <v>8</v>
      </c>
      <c r="I136" s="56">
        <v>0</v>
      </c>
      <c r="J136" s="56">
        <v>8</v>
      </c>
      <c r="K136" s="56">
        <v>1541673</v>
      </c>
      <c r="L136" s="56">
        <v>9765972</v>
      </c>
      <c r="M136" s="56">
        <v>8224299</v>
      </c>
      <c r="N136" s="57">
        <f t="shared" si="4"/>
        <v>0.15786170593157547</v>
      </c>
      <c r="O136" s="56">
        <v>244532</v>
      </c>
      <c r="P136" s="56"/>
      <c r="Q136" s="57">
        <f t="shared" si="5"/>
        <v>0.17843307389917631</v>
      </c>
      <c r="R136" s="56">
        <v>1291850</v>
      </c>
      <c r="S136" s="56">
        <v>6738923</v>
      </c>
      <c r="T136" s="56">
        <v>5447073</v>
      </c>
      <c r="U136" s="57">
        <f t="shared" si="6"/>
        <v>0.19169977161038937</v>
      </c>
      <c r="V136" s="56">
        <v>244532</v>
      </c>
      <c r="W136" s="56"/>
      <c r="X136" s="54">
        <f t="shared" si="7"/>
        <v>0.2200031359835497</v>
      </c>
    </row>
    <row r="137" spans="1:24" s="1" customFormat="1" ht="13.2" x14ac:dyDescent="0.25">
      <c r="A137" s="55">
        <v>174</v>
      </c>
      <c r="B137" s="55" t="s">
        <v>366</v>
      </c>
      <c r="C137" s="55" t="s">
        <v>94</v>
      </c>
      <c r="D137" s="55" t="s">
        <v>367</v>
      </c>
      <c r="E137" s="55" t="s">
        <v>368</v>
      </c>
      <c r="F137" s="55" t="s">
        <v>428</v>
      </c>
      <c r="G137" s="55" t="s">
        <v>65</v>
      </c>
      <c r="H137" s="56">
        <v>25</v>
      </c>
      <c r="I137" s="56">
        <v>4</v>
      </c>
      <c r="J137" s="56">
        <v>15</v>
      </c>
      <c r="K137" s="56">
        <v>1261999</v>
      </c>
      <c r="L137" s="56">
        <v>11294102</v>
      </c>
      <c r="M137" s="56">
        <v>10032103</v>
      </c>
      <c r="N137" s="57">
        <f t="shared" si="4"/>
        <v>0.11173964959763955</v>
      </c>
      <c r="O137" s="56">
        <v>236951</v>
      </c>
      <c r="P137" s="56"/>
      <c r="Q137" s="57">
        <f t="shared" si="5"/>
        <v>0.129992464695115</v>
      </c>
      <c r="R137" s="56">
        <v>1189053</v>
      </c>
      <c r="S137" s="56">
        <v>9292740</v>
      </c>
      <c r="T137" s="56">
        <v>8103687</v>
      </c>
      <c r="U137" s="57">
        <f t="shared" si="6"/>
        <v>0.12795504878001537</v>
      </c>
      <c r="V137" s="56">
        <v>236951</v>
      </c>
      <c r="W137" s="56"/>
      <c r="X137" s="54">
        <f t="shared" si="7"/>
        <v>0.14963801029855009</v>
      </c>
    </row>
    <row r="138" spans="1:24" s="1" customFormat="1" ht="13.2" x14ac:dyDescent="0.25">
      <c r="A138" s="55">
        <v>118</v>
      </c>
      <c r="B138" s="55" t="s">
        <v>369</v>
      </c>
      <c r="C138" s="55" t="s">
        <v>108</v>
      </c>
      <c r="D138" s="55" t="s">
        <v>370</v>
      </c>
      <c r="E138" s="55" t="s">
        <v>371</v>
      </c>
      <c r="F138" s="55" t="s">
        <v>426</v>
      </c>
      <c r="G138" s="55" t="s">
        <v>72</v>
      </c>
      <c r="H138" s="56">
        <v>136</v>
      </c>
      <c r="I138" s="56">
        <v>20</v>
      </c>
      <c r="J138" s="56">
        <v>81</v>
      </c>
      <c r="K138" s="56">
        <v>8988285</v>
      </c>
      <c r="L138" s="56">
        <v>151819139</v>
      </c>
      <c r="M138" s="56">
        <v>142830854</v>
      </c>
      <c r="N138" s="57">
        <f t="shared" ref="N138:N144" si="8">IF(ISERROR((L138-M138)/ L138),"",((L138-M138)/ L138))</f>
        <v>5.9203899186913447E-2</v>
      </c>
      <c r="O138" s="56">
        <v>31289</v>
      </c>
      <c r="P138" s="56">
        <v>1670400</v>
      </c>
      <c r="Q138" s="57">
        <f t="shared" ref="Q138:Q144" si="9">IF(ISERROR(((L138+O138)-(M138+P138)) / (L138+O138)),"",(((L138+O138)-(M138+P138)) / (L138+O138)))</f>
        <v>4.839745331504762E-2</v>
      </c>
      <c r="R138" s="56">
        <v>9593898</v>
      </c>
      <c r="S138" s="56">
        <v>126805858</v>
      </c>
      <c r="T138" s="56">
        <v>117211960</v>
      </c>
      <c r="U138" s="57">
        <f t="shared" ref="U138:U144" si="10">IF(ISERROR((S138-T138)/S138),"",((S138-T138)/S138))</f>
        <v>7.5658160839856464E-2</v>
      </c>
      <c r="V138" s="56">
        <v>31289</v>
      </c>
      <c r="W138" s="56">
        <v>1670400</v>
      </c>
      <c r="X138" s="54">
        <f t="shared" ref="X138:X144" si="11">IF(ISERROR(((S138+V138)-(T138+W138))/(S138+V138)),"",(((S138+V138)-(T138+W138))/(S138+V138)))</f>
        <v>6.2716539973892663E-2</v>
      </c>
    </row>
    <row r="139" spans="1:24" s="1" customFormat="1" ht="13.2" x14ac:dyDescent="0.25">
      <c r="A139" s="55">
        <v>209</v>
      </c>
      <c r="B139" s="55" t="s">
        <v>372</v>
      </c>
      <c r="C139" s="55" t="s">
        <v>77</v>
      </c>
      <c r="D139" s="55" t="s">
        <v>370</v>
      </c>
      <c r="E139" s="55" t="s">
        <v>371</v>
      </c>
      <c r="F139" s="55" t="s">
        <v>426</v>
      </c>
      <c r="G139" s="55" t="s">
        <v>72</v>
      </c>
      <c r="H139" s="56">
        <v>16</v>
      </c>
      <c r="I139" s="56">
        <v>0</v>
      </c>
      <c r="J139" s="56">
        <v>8</v>
      </c>
      <c r="K139" s="56"/>
      <c r="L139" s="56"/>
      <c r="M139" s="56"/>
      <c r="N139" s="57" t="str">
        <f t="shared" si="8"/>
        <v/>
      </c>
      <c r="O139" s="56"/>
      <c r="P139" s="56"/>
      <c r="Q139" s="57" t="str">
        <f t="shared" si="9"/>
        <v/>
      </c>
      <c r="R139" s="56">
        <v>0</v>
      </c>
      <c r="S139" s="56">
        <v>6499583</v>
      </c>
      <c r="T139" s="56">
        <v>6499583</v>
      </c>
      <c r="U139" s="57">
        <f t="shared" si="10"/>
        <v>0</v>
      </c>
      <c r="V139" s="56"/>
      <c r="W139" s="56"/>
      <c r="X139" s="54">
        <f t="shared" si="11"/>
        <v>0</v>
      </c>
    </row>
    <row r="140" spans="1:24" s="1" customFormat="1" ht="13.2" x14ac:dyDescent="0.25">
      <c r="A140" s="55">
        <v>176</v>
      </c>
      <c r="B140" s="55" t="s">
        <v>373</v>
      </c>
      <c r="C140" s="55" t="s">
        <v>94</v>
      </c>
      <c r="D140" s="55" t="s">
        <v>374</v>
      </c>
      <c r="E140" s="55" t="s">
        <v>365</v>
      </c>
      <c r="F140" s="55" t="s">
        <v>435</v>
      </c>
      <c r="G140" s="55" t="s">
        <v>65</v>
      </c>
      <c r="H140" s="56">
        <v>18</v>
      </c>
      <c r="I140" s="56">
        <v>6</v>
      </c>
      <c r="J140" s="56">
        <v>15</v>
      </c>
      <c r="K140" s="56">
        <v>4493648</v>
      </c>
      <c r="L140" s="56">
        <v>26167569</v>
      </c>
      <c r="M140" s="56">
        <v>21673921</v>
      </c>
      <c r="N140" s="57">
        <f t="shared" si="8"/>
        <v>0.17172584889333817</v>
      </c>
      <c r="O140" s="56">
        <v>3360429</v>
      </c>
      <c r="P140" s="56"/>
      <c r="Q140" s="57">
        <f t="shared" si="9"/>
        <v>0.26598745367024207</v>
      </c>
      <c r="R140" s="56">
        <v>4493648</v>
      </c>
      <c r="S140" s="56">
        <v>26167569</v>
      </c>
      <c r="T140" s="56">
        <v>21673921</v>
      </c>
      <c r="U140" s="57">
        <f t="shared" si="10"/>
        <v>0.17172584889333817</v>
      </c>
      <c r="V140" s="56">
        <v>3360429</v>
      </c>
      <c r="W140" s="56"/>
      <c r="X140" s="54">
        <f t="shared" si="11"/>
        <v>0.26598745367024207</v>
      </c>
    </row>
    <row r="141" spans="1:24" s="1" customFormat="1" ht="13.2" x14ac:dyDescent="0.25">
      <c r="A141" s="55">
        <v>27</v>
      </c>
      <c r="B141" s="55" t="s">
        <v>375</v>
      </c>
      <c r="C141" s="55" t="s">
        <v>67</v>
      </c>
      <c r="D141" s="55" t="s">
        <v>376</v>
      </c>
      <c r="E141" s="55" t="s">
        <v>376</v>
      </c>
      <c r="F141" s="55" t="s">
        <v>427</v>
      </c>
      <c r="G141" s="55" t="s">
        <v>72</v>
      </c>
      <c r="H141" s="56">
        <v>49</v>
      </c>
      <c r="I141" s="56">
        <v>8</v>
      </c>
      <c r="J141" s="56">
        <v>49</v>
      </c>
      <c r="K141" s="56">
        <v>-3174029</v>
      </c>
      <c r="L141" s="56">
        <v>120580974</v>
      </c>
      <c r="M141" s="56">
        <v>123755003</v>
      </c>
      <c r="N141" s="57">
        <f t="shared" si="8"/>
        <v>-2.6322801141082174E-2</v>
      </c>
      <c r="O141" s="56">
        <v>-9644723</v>
      </c>
      <c r="P141" s="56">
        <v>579592</v>
      </c>
      <c r="Q141" s="57">
        <f t="shared" si="9"/>
        <v>-0.12077516482867263</v>
      </c>
      <c r="R141" s="56">
        <v>-3280482</v>
      </c>
      <c r="S141" s="56">
        <v>109642867</v>
      </c>
      <c r="T141" s="56">
        <v>112923349</v>
      </c>
      <c r="U141" s="57">
        <f t="shared" si="10"/>
        <v>-2.9919702847609777E-2</v>
      </c>
      <c r="V141" s="56">
        <v>1020200</v>
      </c>
      <c r="W141" s="56">
        <v>39596</v>
      </c>
      <c r="X141" s="54">
        <f t="shared" si="11"/>
        <v>-2.0782706121817499E-2</v>
      </c>
    </row>
    <row r="142" spans="1:24" s="1" customFormat="1" ht="13.2" x14ac:dyDescent="0.25">
      <c r="A142" s="55">
        <v>187</v>
      </c>
      <c r="B142" s="55" t="s">
        <v>436</v>
      </c>
      <c r="C142" s="55" t="s">
        <v>128</v>
      </c>
      <c r="D142" s="55" t="s">
        <v>377</v>
      </c>
      <c r="E142" s="55" t="s">
        <v>331</v>
      </c>
      <c r="F142" s="55" t="s">
        <v>428</v>
      </c>
      <c r="G142" s="55" t="s">
        <v>72</v>
      </c>
      <c r="H142" s="56">
        <v>86</v>
      </c>
      <c r="I142" s="56">
        <v>28</v>
      </c>
      <c r="J142" s="56">
        <v>86</v>
      </c>
      <c r="K142" s="56">
        <v>-10499604</v>
      </c>
      <c r="L142" s="56">
        <v>211328368</v>
      </c>
      <c r="M142" s="56">
        <v>221827972</v>
      </c>
      <c r="N142" s="57">
        <f t="shared" si="8"/>
        <v>-4.9683836104767537E-2</v>
      </c>
      <c r="O142" s="56">
        <v>17497</v>
      </c>
      <c r="P142" s="56">
        <v>48842</v>
      </c>
      <c r="Q142" s="57">
        <f t="shared" si="9"/>
        <v>-4.9828034250871199E-2</v>
      </c>
      <c r="R142" s="56">
        <v>-10499604</v>
      </c>
      <c r="S142" s="56">
        <v>211328368</v>
      </c>
      <c r="T142" s="56">
        <v>221827972</v>
      </c>
      <c r="U142" s="57">
        <f t="shared" si="10"/>
        <v>-4.9683836104767537E-2</v>
      </c>
      <c r="V142" s="56">
        <v>17497</v>
      </c>
      <c r="W142" s="56">
        <v>48842</v>
      </c>
      <c r="X142" s="54">
        <f t="shared" si="11"/>
        <v>-4.9828034250871199E-2</v>
      </c>
    </row>
    <row r="143" spans="1:24" s="1" customFormat="1" ht="13.2" x14ac:dyDescent="0.25">
      <c r="A143" s="55">
        <v>177</v>
      </c>
      <c r="B143" s="55" t="s">
        <v>378</v>
      </c>
      <c r="C143" s="55" t="s">
        <v>94</v>
      </c>
      <c r="D143" s="55" t="s">
        <v>379</v>
      </c>
      <c r="E143" s="55" t="s">
        <v>380</v>
      </c>
      <c r="F143" s="55" t="s">
        <v>428</v>
      </c>
      <c r="G143" s="55" t="s">
        <v>72</v>
      </c>
      <c r="H143" s="56">
        <v>48</v>
      </c>
      <c r="I143" s="56">
        <v>7</v>
      </c>
      <c r="J143" s="56">
        <v>48</v>
      </c>
      <c r="K143" s="56">
        <v>-1469725</v>
      </c>
      <c r="L143" s="56">
        <v>57527311</v>
      </c>
      <c r="M143" s="56">
        <v>58997036</v>
      </c>
      <c r="N143" s="57">
        <f t="shared" si="8"/>
        <v>-2.5548300006582959E-2</v>
      </c>
      <c r="O143" s="56">
        <v>28785</v>
      </c>
      <c r="P143" s="56"/>
      <c r="Q143" s="57">
        <f t="shared" si="9"/>
        <v>-2.5035401984179053E-2</v>
      </c>
      <c r="R143" s="56">
        <v>-179811</v>
      </c>
      <c r="S143" s="56">
        <v>55853635</v>
      </c>
      <c r="T143" s="56">
        <v>56033446</v>
      </c>
      <c r="U143" s="57">
        <f t="shared" si="10"/>
        <v>-3.2193249374011198E-3</v>
      </c>
      <c r="V143" s="56">
        <v>28785</v>
      </c>
      <c r="W143" s="56"/>
      <c r="X143" s="54">
        <f t="shared" si="11"/>
        <v>-2.7025672832350495E-3</v>
      </c>
    </row>
    <row r="144" spans="1:24" s="1" customFormat="1" ht="13.2" x14ac:dyDescent="0.25">
      <c r="A144" s="55">
        <v>186</v>
      </c>
      <c r="B144" s="55" t="s">
        <v>381</v>
      </c>
      <c r="C144" s="55" t="s">
        <v>128</v>
      </c>
      <c r="D144" s="55" t="s">
        <v>382</v>
      </c>
      <c r="E144" s="55" t="s">
        <v>383</v>
      </c>
      <c r="F144" s="55" t="s">
        <v>428</v>
      </c>
      <c r="G144" s="55" t="s">
        <v>72</v>
      </c>
      <c r="H144" s="56">
        <v>61</v>
      </c>
      <c r="I144" s="56">
        <v>12</v>
      </c>
      <c r="J144" s="56">
        <v>55</v>
      </c>
      <c r="K144" s="56">
        <v>13619204</v>
      </c>
      <c r="L144" s="56">
        <v>120947797</v>
      </c>
      <c r="M144" s="56">
        <v>107328593</v>
      </c>
      <c r="N144" s="57">
        <f t="shared" si="8"/>
        <v>0.11260398566829621</v>
      </c>
      <c r="O144" s="56">
        <v>94332</v>
      </c>
      <c r="P144" s="56"/>
      <c r="Q144" s="57">
        <f t="shared" si="9"/>
        <v>0.11329556174610908</v>
      </c>
      <c r="R144" s="56">
        <v>13619204</v>
      </c>
      <c r="S144" s="56">
        <v>120947797</v>
      </c>
      <c r="T144" s="56">
        <v>107328593</v>
      </c>
      <c r="U144" s="57">
        <f t="shared" si="10"/>
        <v>0.11260398566829621</v>
      </c>
      <c r="V144" s="56">
        <v>94332</v>
      </c>
      <c r="W144" s="56"/>
      <c r="X144" s="54">
        <f t="shared" si="11"/>
        <v>0.11329556174610908</v>
      </c>
    </row>
    <row r="145" spans="1:24" s="1" customFormat="1" ht="13.2" x14ac:dyDescent="0.25">
      <c r="A145"/>
      <c r="B145"/>
      <c r="C145"/>
      <c r="D145"/>
      <c r="E145"/>
      <c r="F145" s="28"/>
      <c r="G145" s="52"/>
      <c r="H145" s="53"/>
      <c r="I145" s="53"/>
      <c r="J145" s="53"/>
      <c r="K145" s="53"/>
      <c r="L145" s="53"/>
      <c r="M145" s="53"/>
      <c r="N145" s="54"/>
      <c r="O145" s="53"/>
      <c r="P145" s="53"/>
      <c r="Q145" s="54"/>
      <c r="R145" s="53"/>
      <c r="S145" s="53"/>
      <c r="T145" s="53"/>
      <c r="U145" s="54"/>
      <c r="V145" s="53"/>
      <c r="W145" s="53"/>
      <c r="X145" s="54"/>
    </row>
    <row r="146" spans="1:24" s="1" customFormat="1" ht="13.2" x14ac:dyDescent="0.25">
      <c r="A146" s="86"/>
      <c r="B146" s="12" t="s">
        <v>56</v>
      </c>
      <c r="C146" s="12"/>
      <c r="D146" s="12"/>
      <c r="E146" s="12"/>
      <c r="F146" s="31"/>
      <c r="G146" s="26"/>
      <c r="H146" s="13"/>
      <c r="J146" s="13"/>
      <c r="K146" s="13"/>
      <c r="L146" s="13"/>
      <c r="M146" s="21"/>
      <c r="N146" s="18"/>
      <c r="O146" s="15"/>
      <c r="P146" s="15"/>
      <c r="Q146" s="19"/>
      <c r="R146" s="13"/>
      <c r="S146" s="13"/>
      <c r="T146" s="15"/>
      <c r="U146" s="19"/>
      <c r="V146" s="13"/>
      <c r="W146" s="15"/>
      <c r="X146" s="18"/>
    </row>
    <row r="147" spans="1:24" s="1" customFormat="1" ht="13.2" x14ac:dyDescent="0.25">
      <c r="A147" s="86"/>
      <c r="B147" s="87" t="s">
        <v>57</v>
      </c>
      <c r="C147" s="12"/>
      <c r="D147" s="12"/>
      <c r="E147" s="12"/>
      <c r="F147" s="31"/>
      <c r="G147" s="26"/>
      <c r="H147" s="13"/>
      <c r="J147" s="13"/>
      <c r="K147" s="13"/>
      <c r="L147" s="13"/>
      <c r="M147" s="21"/>
      <c r="N147" s="18"/>
      <c r="O147" s="15"/>
      <c r="P147" s="15"/>
      <c r="Q147" s="19"/>
      <c r="R147" s="13"/>
      <c r="S147" s="13"/>
      <c r="T147" s="15"/>
      <c r="U147" s="19"/>
      <c r="V147" s="13"/>
      <c r="W147" s="15"/>
      <c r="X147" s="18"/>
    </row>
    <row r="148" spans="1:24" s="1" customFormat="1" ht="13.2" x14ac:dyDescent="0.25">
      <c r="A148" s="86"/>
      <c r="B148" s="88" t="s">
        <v>60</v>
      </c>
      <c r="C148" s="12"/>
      <c r="D148" s="12"/>
      <c r="E148" s="12"/>
      <c r="F148" s="31"/>
      <c r="G148" s="26"/>
      <c r="H148" s="13"/>
      <c r="J148" s="13"/>
      <c r="K148" s="13"/>
      <c r="L148" s="13"/>
      <c r="M148" s="21"/>
      <c r="N148" s="18"/>
      <c r="O148" s="15"/>
      <c r="P148" s="15"/>
      <c r="Q148" s="19"/>
      <c r="R148" s="13"/>
      <c r="S148" s="13"/>
      <c r="T148" s="15"/>
      <c r="U148" s="19"/>
      <c r="V148" s="13"/>
      <c r="W148" s="15"/>
      <c r="X148" s="18"/>
    </row>
    <row r="149" spans="1:24" s="1" customFormat="1" ht="13.2" x14ac:dyDescent="0.25">
      <c r="A149" s="86"/>
      <c r="B149" s="88" t="s">
        <v>59</v>
      </c>
      <c r="C149" s="12"/>
      <c r="D149" s="12"/>
      <c r="E149" s="12"/>
      <c r="F149" s="31"/>
      <c r="G149" s="26"/>
      <c r="H149" s="13"/>
      <c r="J149" s="13"/>
      <c r="K149" s="13"/>
      <c r="L149" s="13"/>
      <c r="M149" s="21"/>
      <c r="N149" s="18"/>
      <c r="O149" s="15"/>
      <c r="P149" s="15"/>
      <c r="Q149" s="13"/>
      <c r="R149" s="13"/>
      <c r="S149" s="13"/>
      <c r="T149" s="15"/>
      <c r="U149" s="13"/>
      <c r="V149" s="13"/>
      <c r="W149" s="15"/>
      <c r="X149" s="18"/>
    </row>
    <row r="150" spans="1:24" s="1" customFormat="1" ht="13.2" x14ac:dyDescent="0.25">
      <c r="A150" s="16"/>
      <c r="B150" s="88" t="s">
        <v>58</v>
      </c>
      <c r="F150" s="29"/>
      <c r="G150" s="27"/>
      <c r="H150" s="15"/>
      <c r="J150" s="15"/>
      <c r="K150" s="15"/>
      <c r="L150" s="15"/>
      <c r="M150" s="21"/>
      <c r="N150" s="18"/>
      <c r="P150" s="15"/>
      <c r="T150" s="15"/>
      <c r="U150" s="15"/>
      <c r="V150" s="15"/>
      <c r="W150" s="15"/>
      <c r="X150" s="18"/>
    </row>
    <row r="151" spans="1:24" s="1" customFormat="1" ht="13.2" x14ac:dyDescent="0.25">
      <c r="A151" s="32"/>
      <c r="F151" s="29"/>
      <c r="G151" s="27"/>
      <c r="H151" s="15"/>
      <c r="J151" s="15"/>
      <c r="K151" s="15"/>
      <c r="L151" s="15"/>
      <c r="M151" s="21"/>
      <c r="N151" s="18"/>
      <c r="P151" s="15"/>
      <c r="T151" s="15"/>
      <c r="W151" s="18"/>
      <c r="X151" s="18"/>
    </row>
    <row r="152" spans="1:24" s="1" customFormat="1" ht="15.6" x14ac:dyDescent="0.25">
      <c r="B152" s="1" t="s">
        <v>45</v>
      </c>
      <c r="F152" s="29"/>
      <c r="G152" s="27"/>
      <c r="H152" s="15"/>
      <c r="J152" s="15"/>
      <c r="K152" s="15"/>
      <c r="L152" s="15"/>
      <c r="M152" s="22"/>
      <c r="N152" s="18"/>
      <c r="P152" s="15"/>
      <c r="X152" s="18"/>
    </row>
    <row r="153" spans="1:24" ht="15.6" x14ac:dyDescent="0.25">
      <c r="B153" s="1" t="s">
        <v>46</v>
      </c>
      <c r="H153" s="2"/>
      <c r="N153"/>
      <c r="O153"/>
      <c r="X153" s="46"/>
    </row>
    <row r="154" spans="1:24" ht="15.6" x14ac:dyDescent="0.25">
      <c r="B154" s="1" t="s">
        <v>47</v>
      </c>
      <c r="H154" s="2"/>
      <c r="N154"/>
      <c r="O154"/>
      <c r="X154" s="46"/>
    </row>
    <row r="155" spans="1:24" ht="15.6" x14ac:dyDescent="0.25">
      <c r="B155" s="1" t="s">
        <v>48</v>
      </c>
      <c r="H155" s="2"/>
      <c r="N155"/>
      <c r="O155"/>
      <c r="X155" s="46"/>
    </row>
    <row r="156" spans="1:24" ht="15.6" x14ac:dyDescent="0.25">
      <c r="B156" s="1" t="s">
        <v>49</v>
      </c>
      <c r="H156" s="2"/>
      <c r="N156"/>
      <c r="O156"/>
      <c r="X156" s="46"/>
    </row>
    <row r="157" spans="1:24" ht="15.6" x14ac:dyDescent="0.25">
      <c r="B157" s="1" t="s">
        <v>50</v>
      </c>
      <c r="H157" s="2"/>
      <c r="N157"/>
      <c r="O157"/>
      <c r="X157" s="46"/>
    </row>
    <row r="158" spans="1:24" ht="15.6" x14ac:dyDescent="0.25">
      <c r="B158" s="1" t="s">
        <v>51</v>
      </c>
      <c r="H158" s="2"/>
      <c r="N158"/>
      <c r="O158"/>
      <c r="X158" s="46"/>
    </row>
    <row r="159" spans="1:24" ht="15.6" x14ac:dyDescent="0.25">
      <c r="B159" s="1" t="s">
        <v>52</v>
      </c>
      <c r="H159" s="2"/>
      <c r="N159"/>
      <c r="O159"/>
      <c r="X159" s="46"/>
    </row>
    <row r="160" spans="1:24" ht="15.6" x14ac:dyDescent="0.25">
      <c r="B160" s="1" t="s">
        <v>53</v>
      </c>
      <c r="H160" s="2"/>
      <c r="N160"/>
      <c r="O160"/>
      <c r="X160" s="46"/>
    </row>
    <row r="161" spans="2:24" ht="15.6" x14ac:dyDescent="0.25">
      <c r="B161" s="1" t="s">
        <v>54</v>
      </c>
      <c r="H161" s="2"/>
      <c r="N161"/>
      <c r="O161"/>
      <c r="X161" s="46"/>
    </row>
    <row r="162" spans="2:24" ht="15.6" x14ac:dyDescent="0.25">
      <c r="B162" s="1" t="s">
        <v>55</v>
      </c>
      <c r="H162" s="2"/>
      <c r="N162"/>
      <c r="O162"/>
      <c r="X162" s="46"/>
    </row>
    <row r="163" spans="2:24" ht="13.2" hidden="1" x14ac:dyDescent="0.25">
      <c r="H163" s="2"/>
      <c r="N163"/>
      <c r="O163"/>
      <c r="X163" s="46"/>
    </row>
    <row r="164" spans="2:24" ht="13.2" hidden="1" x14ac:dyDescent="0.25">
      <c r="N164"/>
      <c r="O164"/>
      <c r="X164" s="46"/>
    </row>
    <row r="165" spans="2:24" ht="13.2" hidden="1" x14ac:dyDescent="0.25">
      <c r="N165"/>
      <c r="O165"/>
      <c r="X165" s="46"/>
    </row>
    <row r="166" spans="2:24" ht="13.2" hidden="1" x14ac:dyDescent="0.25">
      <c r="N166"/>
      <c r="O166"/>
      <c r="X166" s="46"/>
    </row>
    <row r="167" spans="2:24" ht="13.2" hidden="1" x14ac:dyDescent="0.25">
      <c r="N167"/>
      <c r="O167"/>
      <c r="X167" s="46"/>
    </row>
    <row r="168" spans="2:24" ht="13.2" hidden="1" x14ac:dyDescent="0.25">
      <c r="N168"/>
      <c r="O168"/>
      <c r="X168" s="46"/>
    </row>
    <row r="169" spans="2:24" ht="13.2" hidden="1" x14ac:dyDescent="0.25">
      <c r="N169"/>
      <c r="O169"/>
      <c r="X169" s="46"/>
    </row>
  </sheetData>
  <mergeCells count="2">
    <mergeCell ref="K6:Q6"/>
    <mergeCell ref="R6:X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1B499-1A0F-4269-A9D0-480DAAA94D20}">
  <dimension ref="A1:IV169"/>
  <sheetViews>
    <sheetView tabSelected="1" topLeftCell="B1" workbookViewId="0">
      <selection sqref="A1:XFD1048576"/>
    </sheetView>
  </sheetViews>
  <sheetFormatPr defaultColWidth="0" defaultRowHeight="0" zeroHeight="1" x14ac:dyDescent="0.25"/>
  <cols>
    <col min="1" max="1" width="8.44140625" hidden="1"/>
    <col min="2" max="2" width="42.33203125" customWidth="1"/>
    <col min="3" max="3" width="26.6640625" customWidth="1"/>
    <col min="4" max="5" width="17.6640625" customWidth="1"/>
    <col min="6" max="6" width="13.44140625" style="28" customWidth="1"/>
    <col min="7" max="7" width="7.33203125" style="24" customWidth="1"/>
    <col min="8" max="9" width="10" customWidth="1"/>
    <col min="10" max="10" width="10" style="2" customWidth="1"/>
    <col min="11" max="16" width="13.33203125" style="2" customWidth="1"/>
    <col min="17" max="24" width="13.33203125" customWidth="1"/>
    <col min="25" max="16384" width="9.109375" hidden="1"/>
  </cols>
  <sheetData>
    <row r="1" spans="1:256" s="67" customFormat="1" ht="24" customHeight="1" x14ac:dyDescent="0.25">
      <c r="A1" s="65"/>
      <c r="B1" s="66" t="s">
        <v>437</v>
      </c>
      <c r="E1" s="68"/>
      <c r="F1" s="69"/>
      <c r="G1" s="70"/>
      <c r="K1" s="70"/>
    </row>
    <row r="2" spans="1:256" s="67" customFormat="1" ht="15" x14ac:dyDescent="0.25">
      <c r="A2" s="65" t="s">
        <v>22</v>
      </c>
      <c r="B2" s="71" t="s">
        <v>23</v>
      </c>
      <c r="E2" s="68"/>
      <c r="F2" s="69"/>
      <c r="G2" s="70"/>
      <c r="K2" s="70"/>
    </row>
    <row r="3" spans="1:256" s="67" customFormat="1" ht="15" x14ac:dyDescent="0.25">
      <c r="A3" s="65" t="s">
        <v>24</v>
      </c>
      <c r="B3" s="71" t="s">
        <v>25</v>
      </c>
      <c r="E3" s="68"/>
      <c r="F3" s="69"/>
      <c r="G3" s="70"/>
      <c r="K3" s="70"/>
    </row>
    <row r="4" spans="1:256" s="67" customFormat="1" ht="13.8" x14ac:dyDescent="0.25">
      <c r="A4" s="65"/>
      <c r="B4" s="1" t="s">
        <v>398</v>
      </c>
      <c r="E4" s="68"/>
      <c r="F4" s="69"/>
      <c r="G4" s="70"/>
      <c r="K4" s="70"/>
    </row>
    <row r="5" spans="1:256" s="67" customFormat="1" ht="36" customHeight="1" x14ac:dyDescent="0.35">
      <c r="A5" s="65"/>
      <c r="B5" s="72" t="s">
        <v>26</v>
      </c>
      <c r="E5" s="68"/>
      <c r="F5" s="69"/>
      <c r="G5" s="70"/>
      <c r="K5" s="70"/>
    </row>
    <row r="6" spans="1:256" ht="14.25" customHeight="1" x14ac:dyDescent="0.25">
      <c r="A6" s="7"/>
      <c r="B6" s="1"/>
      <c r="C6" s="1"/>
      <c r="D6" s="1"/>
      <c r="E6" s="1"/>
      <c r="F6" s="29"/>
      <c r="G6" s="25"/>
      <c r="H6" s="2"/>
      <c r="J6"/>
      <c r="K6" s="73" t="s">
        <v>13</v>
      </c>
      <c r="L6" s="74"/>
      <c r="M6" s="74"/>
      <c r="N6" s="74"/>
      <c r="O6" s="74"/>
      <c r="P6" s="74"/>
      <c r="Q6" s="74"/>
      <c r="R6" s="75" t="s">
        <v>14</v>
      </c>
      <c r="S6" s="76"/>
      <c r="T6" s="76"/>
      <c r="U6" s="76"/>
      <c r="V6" s="76"/>
      <c r="W6" s="76"/>
      <c r="X6" s="76"/>
    </row>
    <row r="7" spans="1:256" s="10" customFormat="1" ht="55.2" x14ac:dyDescent="0.25">
      <c r="A7" s="77" t="s">
        <v>0</v>
      </c>
      <c r="B7" s="78" t="s">
        <v>1</v>
      </c>
      <c r="C7" s="78" t="s">
        <v>20</v>
      </c>
      <c r="D7" s="78" t="s">
        <v>2</v>
      </c>
      <c r="E7" s="78" t="s">
        <v>16</v>
      </c>
      <c r="F7" s="79" t="s">
        <v>17</v>
      </c>
      <c r="G7" s="80" t="s">
        <v>27</v>
      </c>
      <c r="H7" s="78" t="s">
        <v>28</v>
      </c>
      <c r="I7" s="78" t="s">
        <v>29</v>
      </c>
      <c r="J7" s="78" t="s">
        <v>30</v>
      </c>
      <c r="K7" s="81" t="s">
        <v>31</v>
      </c>
      <c r="L7" s="81" t="s">
        <v>32</v>
      </c>
      <c r="M7" s="81" t="s">
        <v>33</v>
      </c>
      <c r="N7" s="82" t="s">
        <v>34</v>
      </c>
      <c r="O7" s="81" t="s">
        <v>35</v>
      </c>
      <c r="P7" s="81" t="s">
        <v>36</v>
      </c>
      <c r="Q7" s="82" t="s">
        <v>37</v>
      </c>
      <c r="R7" s="81" t="s">
        <v>38</v>
      </c>
      <c r="S7" s="81" t="s">
        <v>39</v>
      </c>
      <c r="T7" s="81" t="s">
        <v>40</v>
      </c>
      <c r="U7" s="82" t="s">
        <v>41</v>
      </c>
      <c r="V7" s="81" t="s">
        <v>42</v>
      </c>
      <c r="W7" s="81" t="s">
        <v>43</v>
      </c>
      <c r="X7" s="82" t="s">
        <v>44</v>
      </c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spans="1:256" s="10" customFormat="1" ht="66" hidden="1" customHeight="1" x14ac:dyDescent="0.25">
      <c r="A8" s="77" t="s">
        <v>21</v>
      </c>
      <c r="B8" s="78"/>
      <c r="C8" s="78"/>
      <c r="D8" s="78"/>
      <c r="E8" s="78"/>
      <c r="F8" s="83"/>
      <c r="G8" s="6"/>
      <c r="H8" s="84" t="s">
        <v>15</v>
      </c>
      <c r="I8" s="6" t="s">
        <v>18</v>
      </c>
      <c r="J8" s="6" t="s">
        <v>19</v>
      </c>
      <c r="K8" s="84" t="s">
        <v>8</v>
      </c>
      <c r="L8" s="84" t="s">
        <v>9</v>
      </c>
      <c r="M8" s="84" t="s">
        <v>10</v>
      </c>
      <c r="N8" s="85" t="s">
        <v>384</v>
      </c>
      <c r="O8" s="84" t="s">
        <v>11</v>
      </c>
      <c r="P8" s="84" t="s">
        <v>12</v>
      </c>
      <c r="Q8" s="85" t="s">
        <v>385</v>
      </c>
      <c r="R8" s="84" t="s">
        <v>3</v>
      </c>
      <c r="S8" s="84" t="s">
        <v>4</v>
      </c>
      <c r="T8" s="84" t="s">
        <v>5</v>
      </c>
      <c r="U8" s="85" t="s">
        <v>386</v>
      </c>
      <c r="V8" s="84" t="s">
        <v>6</v>
      </c>
      <c r="W8" s="84" t="s">
        <v>7</v>
      </c>
      <c r="X8" s="85" t="s">
        <v>387</v>
      </c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spans="1:256" s="1" customFormat="1" ht="13.2" x14ac:dyDescent="0.25">
      <c r="A9" s="55">
        <v>3</v>
      </c>
      <c r="B9" s="55" t="s">
        <v>61</v>
      </c>
      <c r="C9" s="55" t="s">
        <v>62</v>
      </c>
      <c r="D9" s="55" t="s">
        <v>63</v>
      </c>
      <c r="E9" s="55" t="s">
        <v>64</v>
      </c>
      <c r="F9" s="55" t="s">
        <v>438</v>
      </c>
      <c r="G9" s="55" t="s">
        <v>65</v>
      </c>
      <c r="H9" s="56">
        <v>14</v>
      </c>
      <c r="I9" s="56">
        <v>0</v>
      </c>
      <c r="J9" s="56">
        <v>14</v>
      </c>
      <c r="K9" s="56">
        <v>1352818</v>
      </c>
      <c r="L9" s="56">
        <v>9399472</v>
      </c>
      <c r="M9" s="56">
        <v>8046654</v>
      </c>
      <c r="N9" s="57">
        <f>IF(ISERROR((L9-M9)/ L9),"",((L9-M9)/ L9))</f>
        <v>0.14392489280248932</v>
      </c>
      <c r="O9" s="56">
        <v>2073381</v>
      </c>
      <c r="P9" s="56"/>
      <c r="Q9" s="57">
        <f>IF(ISERROR(((L9+O9)-(M9+P9)) / (L9+O9)),"",(((L9+O9)-(M9+P9)) / (L9+O9)))</f>
        <v>0.29863530893318341</v>
      </c>
      <c r="R9" s="56">
        <v>1045234</v>
      </c>
      <c r="S9" s="56">
        <v>7934432</v>
      </c>
      <c r="T9" s="56">
        <v>6889198</v>
      </c>
      <c r="U9" s="57">
        <f>IF(ISERROR((S9-T9)/S9),"",((S9-T9)/S9))</f>
        <v>0.13173394138357983</v>
      </c>
      <c r="V9" s="56">
        <v>2073381</v>
      </c>
      <c r="W9" s="56"/>
      <c r="X9" s="54">
        <f>IF(ISERROR(((S9+V9)-(T9+W9))/(S9+V9)),"",(((S9+V9)-(T9+W9))/(S9+V9)))</f>
        <v>0.31161803283094919</v>
      </c>
    </row>
    <row r="10" spans="1:256" s="1" customFormat="1" ht="13.2" x14ac:dyDescent="0.25">
      <c r="A10" s="55">
        <v>4</v>
      </c>
      <c r="B10" s="55" t="s">
        <v>66</v>
      </c>
      <c r="C10" s="55" t="s">
        <v>67</v>
      </c>
      <c r="D10" s="55" t="s">
        <v>68</v>
      </c>
      <c r="E10" s="55" t="s">
        <v>68</v>
      </c>
      <c r="F10" s="55" t="s">
        <v>439</v>
      </c>
      <c r="G10" s="55" t="s">
        <v>65</v>
      </c>
      <c r="H10" s="56">
        <v>25</v>
      </c>
      <c r="I10" s="56">
        <v>6</v>
      </c>
      <c r="J10" s="56">
        <v>25</v>
      </c>
      <c r="K10" s="56">
        <v>7913759</v>
      </c>
      <c r="L10" s="56">
        <v>87309371</v>
      </c>
      <c r="M10" s="56">
        <v>79395612</v>
      </c>
      <c r="N10" s="57">
        <f t="shared" ref="N10:N73" si="0">IF(ISERROR((L10-M10)/ L10),"",((L10-M10)/ L10))</f>
        <v>9.0640430796368923E-2</v>
      </c>
      <c r="O10" s="56">
        <v>10172314</v>
      </c>
      <c r="P10" s="56"/>
      <c r="Q10" s="57">
        <f t="shared" ref="Q10:Q73" si="1">IF(ISERROR(((L10+O10)-(M10+P10)) / (L10+O10)),"",(((L10+O10)-(M10+P10)) / (L10+O10)))</f>
        <v>0.18553303628266171</v>
      </c>
      <c r="R10" s="56">
        <v>7913759</v>
      </c>
      <c r="S10" s="56">
        <v>87309371</v>
      </c>
      <c r="T10" s="56">
        <v>79395612</v>
      </c>
      <c r="U10" s="57">
        <f t="shared" ref="U10:U73" si="2">IF(ISERROR((S10-T10)/S10),"",((S10-T10)/S10))</f>
        <v>9.0640430796368923E-2</v>
      </c>
      <c r="V10" s="56">
        <v>10172314</v>
      </c>
      <c r="W10" s="56"/>
      <c r="X10" s="54">
        <f t="shared" ref="X10:X73" si="3">IF(ISERROR(((S10+V10)-(T10+W10))/(S10+V10)),"",(((S10+V10)-(T10+W10))/(S10+V10)))</f>
        <v>0.18553303628266171</v>
      </c>
    </row>
    <row r="11" spans="1:256" s="1" customFormat="1" ht="13.2" x14ac:dyDescent="0.25">
      <c r="A11" s="55">
        <v>100</v>
      </c>
      <c r="B11" s="55" t="s">
        <v>440</v>
      </c>
      <c r="C11" s="55" t="s">
        <v>69</v>
      </c>
      <c r="D11" s="55" t="s">
        <v>70</v>
      </c>
      <c r="E11" s="55" t="s">
        <v>71</v>
      </c>
      <c r="F11" s="55" t="s">
        <v>441</v>
      </c>
      <c r="G11" s="55" t="s">
        <v>72</v>
      </c>
      <c r="H11" s="56">
        <v>159</v>
      </c>
      <c r="I11" s="56">
        <v>22</v>
      </c>
      <c r="J11" s="56">
        <v>84</v>
      </c>
      <c r="K11" s="56">
        <v>-9999494</v>
      </c>
      <c r="L11" s="56">
        <v>288680967</v>
      </c>
      <c r="M11" s="56">
        <v>298680461</v>
      </c>
      <c r="N11" s="57">
        <f t="shared" si="0"/>
        <v>-3.4638563476891773E-2</v>
      </c>
      <c r="O11" s="56">
        <v>8175</v>
      </c>
      <c r="P11" s="56">
        <v>-668444</v>
      </c>
      <c r="Q11" s="57">
        <f t="shared" si="1"/>
        <v>-3.2293819349811223E-2</v>
      </c>
      <c r="R11" s="56">
        <v>-6996551</v>
      </c>
      <c r="S11" s="56">
        <v>274950324</v>
      </c>
      <c r="T11" s="56">
        <v>281946875</v>
      </c>
      <c r="U11" s="57">
        <f t="shared" si="2"/>
        <v>-2.5446600310243678E-2</v>
      </c>
      <c r="V11" s="56">
        <v>8175</v>
      </c>
      <c r="W11" s="56">
        <v>-668444</v>
      </c>
      <c r="X11" s="54">
        <f t="shared" si="3"/>
        <v>-2.2985039644110073E-2</v>
      </c>
    </row>
    <row r="12" spans="1:256" s="1" customFormat="1" ht="13.2" x14ac:dyDescent="0.25">
      <c r="A12" s="55">
        <v>34</v>
      </c>
      <c r="B12" s="55" t="s">
        <v>73</v>
      </c>
      <c r="C12" s="55" t="s">
        <v>67</v>
      </c>
      <c r="D12" s="55" t="s">
        <v>74</v>
      </c>
      <c r="E12" s="55" t="s">
        <v>75</v>
      </c>
      <c r="F12" s="55" t="s">
        <v>441</v>
      </c>
      <c r="G12" s="55" t="s">
        <v>72</v>
      </c>
      <c r="H12" s="56">
        <v>127</v>
      </c>
      <c r="I12" s="56">
        <v>14</v>
      </c>
      <c r="J12" s="56">
        <v>73</v>
      </c>
      <c r="K12" s="56">
        <v>14116073</v>
      </c>
      <c r="L12" s="56">
        <v>182322908</v>
      </c>
      <c r="M12" s="56">
        <v>168206835</v>
      </c>
      <c r="N12" s="57">
        <f t="shared" si="0"/>
        <v>7.7423474399607534E-2</v>
      </c>
      <c r="O12" s="56">
        <v>4439115</v>
      </c>
      <c r="P12" s="56">
        <v>75277</v>
      </c>
      <c r="Q12" s="57">
        <f t="shared" si="1"/>
        <v>9.8948976366571059E-2</v>
      </c>
      <c r="R12" s="56">
        <v>14116073</v>
      </c>
      <c r="S12" s="56">
        <v>182322908</v>
      </c>
      <c r="T12" s="56">
        <v>168206835</v>
      </c>
      <c r="U12" s="57">
        <f t="shared" si="2"/>
        <v>7.7423474399607534E-2</v>
      </c>
      <c r="V12" s="56">
        <v>4439115</v>
      </c>
      <c r="W12" s="56">
        <v>75277</v>
      </c>
      <c r="X12" s="54">
        <f t="shared" si="3"/>
        <v>9.8948976366571059E-2</v>
      </c>
    </row>
    <row r="13" spans="1:256" s="1" customFormat="1" ht="13.2" x14ac:dyDescent="0.25">
      <c r="A13" s="55">
        <v>248</v>
      </c>
      <c r="B13" s="55" t="s">
        <v>76</v>
      </c>
      <c r="C13" s="55" t="s">
        <v>77</v>
      </c>
      <c r="D13" s="55" t="s">
        <v>74</v>
      </c>
      <c r="E13" s="55" t="s">
        <v>75</v>
      </c>
      <c r="F13" s="55" t="s">
        <v>438</v>
      </c>
      <c r="G13" s="55" t="s">
        <v>72</v>
      </c>
      <c r="H13" s="56">
        <v>16</v>
      </c>
      <c r="I13" s="56">
        <v>0</v>
      </c>
      <c r="J13" s="56">
        <v>16</v>
      </c>
      <c r="K13" s="56"/>
      <c r="L13" s="56"/>
      <c r="M13" s="56"/>
      <c r="N13" s="57" t="str">
        <f t="shared" si="0"/>
        <v/>
      </c>
      <c r="O13" s="56"/>
      <c r="P13" s="56"/>
      <c r="Q13" s="57" t="str">
        <f t="shared" si="1"/>
        <v/>
      </c>
      <c r="R13" s="56">
        <v>0</v>
      </c>
      <c r="S13" s="56">
        <v>8332987</v>
      </c>
      <c r="T13" s="56">
        <v>8332987</v>
      </c>
      <c r="U13" s="57">
        <f t="shared" si="2"/>
        <v>0</v>
      </c>
      <c r="V13" s="56"/>
      <c r="W13" s="56"/>
      <c r="X13" s="54">
        <f t="shared" si="3"/>
        <v>0</v>
      </c>
    </row>
    <row r="14" spans="1:256" s="1" customFormat="1" ht="13.2" x14ac:dyDescent="0.25">
      <c r="A14" s="55">
        <v>249</v>
      </c>
      <c r="B14" s="55" t="s">
        <v>78</v>
      </c>
      <c r="C14" s="55" t="s">
        <v>77</v>
      </c>
      <c r="D14" s="55" t="s">
        <v>79</v>
      </c>
      <c r="E14" s="55" t="s">
        <v>80</v>
      </c>
      <c r="F14" s="55" t="s">
        <v>438</v>
      </c>
      <c r="G14" s="55" t="s">
        <v>72</v>
      </c>
      <c r="H14" s="56">
        <v>16</v>
      </c>
      <c r="I14" s="56">
        <v>0</v>
      </c>
      <c r="J14" s="56">
        <v>16</v>
      </c>
      <c r="K14" s="56"/>
      <c r="L14" s="56"/>
      <c r="M14" s="56"/>
      <c r="N14" s="57" t="str">
        <f t="shared" si="0"/>
        <v/>
      </c>
      <c r="O14" s="56"/>
      <c r="P14" s="56"/>
      <c r="Q14" s="57" t="str">
        <f t="shared" si="1"/>
        <v/>
      </c>
      <c r="R14" s="56">
        <v>0</v>
      </c>
      <c r="S14" s="56">
        <v>8230769</v>
      </c>
      <c r="T14" s="56">
        <v>8230769</v>
      </c>
      <c r="U14" s="57">
        <f t="shared" si="2"/>
        <v>0</v>
      </c>
      <c r="V14" s="56"/>
      <c r="W14" s="56"/>
      <c r="X14" s="54">
        <f t="shared" si="3"/>
        <v>0</v>
      </c>
    </row>
    <row r="15" spans="1:256" s="1" customFormat="1" ht="13.2" x14ac:dyDescent="0.25">
      <c r="A15" s="55">
        <v>200</v>
      </c>
      <c r="B15" s="55" t="s">
        <v>81</v>
      </c>
      <c r="C15" s="55" t="s">
        <v>77</v>
      </c>
      <c r="D15" s="55" t="s">
        <v>82</v>
      </c>
      <c r="E15" s="55" t="s">
        <v>82</v>
      </c>
      <c r="F15" s="55" t="s">
        <v>438</v>
      </c>
      <c r="G15" s="55" t="s">
        <v>72</v>
      </c>
      <c r="H15" s="56">
        <v>175</v>
      </c>
      <c r="I15" s="56">
        <v>0</v>
      </c>
      <c r="J15" s="56">
        <v>110</v>
      </c>
      <c r="K15" s="56"/>
      <c r="L15" s="56"/>
      <c r="M15" s="56"/>
      <c r="N15" s="57" t="str">
        <f t="shared" si="0"/>
        <v/>
      </c>
      <c r="O15" s="56"/>
      <c r="P15" s="56"/>
      <c r="Q15" s="57" t="str">
        <f t="shared" si="1"/>
        <v/>
      </c>
      <c r="R15" s="56">
        <v>0</v>
      </c>
      <c r="S15" s="56">
        <v>56961210</v>
      </c>
      <c r="T15" s="56">
        <v>56961210</v>
      </c>
      <c r="U15" s="57">
        <f t="shared" si="2"/>
        <v>0</v>
      </c>
      <c r="V15" s="56"/>
      <c r="W15" s="56"/>
      <c r="X15" s="54">
        <f t="shared" si="3"/>
        <v>0</v>
      </c>
    </row>
    <row r="16" spans="1:256" s="1" customFormat="1" ht="13.2" x14ac:dyDescent="0.25">
      <c r="A16" s="55">
        <v>6</v>
      </c>
      <c r="B16" s="55" t="s">
        <v>83</v>
      </c>
      <c r="C16" s="55" t="s">
        <v>67</v>
      </c>
      <c r="D16" s="55" t="s">
        <v>84</v>
      </c>
      <c r="E16" s="55" t="s">
        <v>85</v>
      </c>
      <c r="F16" s="55" t="s">
        <v>439</v>
      </c>
      <c r="G16" s="55" t="s">
        <v>65</v>
      </c>
      <c r="H16" s="56">
        <v>15</v>
      </c>
      <c r="I16" s="56">
        <v>1</v>
      </c>
      <c r="J16" s="56">
        <v>15</v>
      </c>
      <c r="K16" s="56">
        <v>721825</v>
      </c>
      <c r="L16" s="56">
        <v>16730369</v>
      </c>
      <c r="M16" s="56">
        <v>16008544</v>
      </c>
      <c r="N16" s="57">
        <f t="shared" si="0"/>
        <v>4.3144595316457153E-2</v>
      </c>
      <c r="O16" s="56">
        <v>6208567</v>
      </c>
      <c r="P16" s="56">
        <v>68751</v>
      </c>
      <c r="Q16" s="57">
        <f t="shared" si="1"/>
        <v>0.29912638493781923</v>
      </c>
      <c r="R16" s="56">
        <v>1315140</v>
      </c>
      <c r="S16" s="56">
        <v>8747480</v>
      </c>
      <c r="T16" s="56">
        <v>7432340</v>
      </c>
      <c r="U16" s="57">
        <f t="shared" si="2"/>
        <v>0.15034501364964539</v>
      </c>
      <c r="V16" s="56">
        <v>6208567</v>
      </c>
      <c r="W16" s="56">
        <v>68751</v>
      </c>
      <c r="X16" s="54">
        <f t="shared" si="3"/>
        <v>0.49845764726468161</v>
      </c>
    </row>
    <row r="17" spans="1:24" s="1" customFormat="1" ht="13.2" x14ac:dyDescent="0.25">
      <c r="A17" s="55">
        <v>7</v>
      </c>
      <c r="B17" s="55" t="s">
        <v>86</v>
      </c>
      <c r="C17" s="55" t="s">
        <v>87</v>
      </c>
      <c r="D17" s="55" t="s">
        <v>88</v>
      </c>
      <c r="E17" s="55" t="s">
        <v>89</v>
      </c>
      <c r="F17" s="55" t="s">
        <v>441</v>
      </c>
      <c r="G17" s="55" t="s">
        <v>65</v>
      </c>
      <c r="H17" s="56">
        <v>20</v>
      </c>
      <c r="I17" s="56">
        <v>0</v>
      </c>
      <c r="J17" s="56">
        <v>20</v>
      </c>
      <c r="K17" s="56">
        <v>3587945</v>
      </c>
      <c r="L17" s="56">
        <v>17955400</v>
      </c>
      <c r="M17" s="56">
        <v>14367455</v>
      </c>
      <c r="N17" s="57">
        <f t="shared" si="0"/>
        <v>0.19982540071510521</v>
      </c>
      <c r="O17" s="56">
        <v>123457</v>
      </c>
      <c r="P17" s="56">
        <v>13735</v>
      </c>
      <c r="Q17" s="57">
        <f t="shared" si="1"/>
        <v>0.20452991027032294</v>
      </c>
      <c r="R17" s="56">
        <v>3587945</v>
      </c>
      <c r="S17" s="56">
        <v>17955400</v>
      </c>
      <c r="T17" s="56">
        <v>14367455</v>
      </c>
      <c r="U17" s="57">
        <f t="shared" si="2"/>
        <v>0.19982540071510521</v>
      </c>
      <c r="V17" s="56">
        <v>123457</v>
      </c>
      <c r="W17" s="56">
        <v>13735</v>
      </c>
      <c r="X17" s="54">
        <f t="shared" si="3"/>
        <v>0.20452991027032294</v>
      </c>
    </row>
    <row r="18" spans="1:24" s="1" customFormat="1" ht="13.2" x14ac:dyDescent="0.25">
      <c r="A18" s="55">
        <v>175</v>
      </c>
      <c r="B18" s="55" t="s">
        <v>90</v>
      </c>
      <c r="C18" s="55" t="s">
        <v>62</v>
      </c>
      <c r="D18" s="55" t="s">
        <v>91</v>
      </c>
      <c r="E18" s="55" t="s">
        <v>92</v>
      </c>
      <c r="F18" s="55" t="s">
        <v>438</v>
      </c>
      <c r="G18" s="55" t="s">
        <v>65</v>
      </c>
      <c r="H18" s="56">
        <v>16</v>
      </c>
      <c r="I18" s="56">
        <v>4</v>
      </c>
      <c r="J18" s="56">
        <v>16</v>
      </c>
      <c r="K18" s="56">
        <v>2457123</v>
      </c>
      <c r="L18" s="56">
        <v>18628313</v>
      </c>
      <c r="M18" s="56">
        <v>16171190</v>
      </c>
      <c r="N18" s="57">
        <f t="shared" si="0"/>
        <v>0.13190260438505624</v>
      </c>
      <c r="O18" s="56">
        <v>2117154</v>
      </c>
      <c r="P18" s="56">
        <v>35633</v>
      </c>
      <c r="Q18" s="57">
        <f t="shared" si="1"/>
        <v>0.21877762501080356</v>
      </c>
      <c r="R18" s="56">
        <v>404103</v>
      </c>
      <c r="S18" s="56">
        <v>13033749</v>
      </c>
      <c r="T18" s="56">
        <v>12629646</v>
      </c>
      <c r="U18" s="57">
        <f t="shared" si="2"/>
        <v>3.1004356459526726E-2</v>
      </c>
      <c r="V18" s="56">
        <v>2117154</v>
      </c>
      <c r="W18" s="56">
        <v>35633</v>
      </c>
      <c r="X18" s="54">
        <f t="shared" si="3"/>
        <v>0.16405781226373109</v>
      </c>
    </row>
    <row r="19" spans="1:24" s="1" customFormat="1" ht="13.2" x14ac:dyDescent="0.25">
      <c r="A19" s="55">
        <v>19</v>
      </c>
      <c r="B19" s="55" t="s">
        <v>93</v>
      </c>
      <c r="C19" s="55" t="s">
        <v>94</v>
      </c>
      <c r="D19" s="55" t="s">
        <v>95</v>
      </c>
      <c r="E19" s="55" t="s">
        <v>96</v>
      </c>
      <c r="F19" s="55" t="s">
        <v>441</v>
      </c>
      <c r="G19" s="55" t="s">
        <v>65</v>
      </c>
      <c r="H19" s="56">
        <v>25</v>
      </c>
      <c r="I19" s="56">
        <v>4</v>
      </c>
      <c r="J19" s="56">
        <v>25</v>
      </c>
      <c r="K19" s="56">
        <v>3056503</v>
      </c>
      <c r="L19" s="56">
        <v>15821786</v>
      </c>
      <c r="M19" s="56">
        <v>12765283</v>
      </c>
      <c r="N19" s="57">
        <f t="shared" si="0"/>
        <v>0.19318318424986913</v>
      </c>
      <c r="O19" s="56">
        <v>252680</v>
      </c>
      <c r="P19" s="56"/>
      <c r="Q19" s="57">
        <f t="shared" si="1"/>
        <v>0.20586581227643891</v>
      </c>
      <c r="R19" s="56">
        <v>2842588</v>
      </c>
      <c r="S19" s="56">
        <v>11855469</v>
      </c>
      <c r="T19" s="56">
        <v>9012881</v>
      </c>
      <c r="U19" s="57">
        <f t="shared" si="2"/>
        <v>0.23977018538870121</v>
      </c>
      <c r="V19" s="56">
        <v>252680</v>
      </c>
      <c r="W19" s="56"/>
      <c r="X19" s="54">
        <f t="shared" si="3"/>
        <v>0.25563510987517579</v>
      </c>
    </row>
    <row r="20" spans="1:24" s="1" customFormat="1" ht="13.2" x14ac:dyDescent="0.25">
      <c r="A20" s="55">
        <v>159</v>
      </c>
      <c r="B20" s="55" t="s">
        <v>97</v>
      </c>
      <c r="C20" s="55" t="s">
        <v>98</v>
      </c>
      <c r="D20" s="55" t="s">
        <v>99</v>
      </c>
      <c r="E20" s="55" t="s">
        <v>100</v>
      </c>
      <c r="F20" s="55" t="s">
        <v>438</v>
      </c>
      <c r="G20" s="55" t="s">
        <v>65</v>
      </c>
      <c r="H20" s="56">
        <v>15</v>
      </c>
      <c r="I20" s="56">
        <v>3</v>
      </c>
      <c r="J20" s="56">
        <v>15</v>
      </c>
      <c r="K20" s="56">
        <v>-2746379</v>
      </c>
      <c r="L20" s="56">
        <v>14194306</v>
      </c>
      <c r="M20" s="56">
        <v>16940685</v>
      </c>
      <c r="N20" s="57">
        <f t="shared" si="0"/>
        <v>-0.19348455641297291</v>
      </c>
      <c r="O20" s="56">
        <v>3055398</v>
      </c>
      <c r="P20" s="56"/>
      <c r="Q20" s="57">
        <f t="shared" si="1"/>
        <v>1.7914452329153011E-2</v>
      </c>
      <c r="R20" s="56">
        <v>-384844</v>
      </c>
      <c r="S20" s="56">
        <v>9994710</v>
      </c>
      <c r="T20" s="56">
        <v>10379554</v>
      </c>
      <c r="U20" s="57">
        <f t="shared" si="2"/>
        <v>-3.8504769022813065E-2</v>
      </c>
      <c r="V20" s="56">
        <v>1106073</v>
      </c>
      <c r="W20" s="56"/>
      <c r="X20" s="54">
        <f t="shared" si="3"/>
        <v>6.4971002495950059E-2</v>
      </c>
    </row>
    <row r="21" spans="1:24" s="1" customFormat="1" ht="13.2" x14ac:dyDescent="0.25">
      <c r="A21" s="55">
        <v>254</v>
      </c>
      <c r="B21" s="55" t="s">
        <v>101</v>
      </c>
      <c r="C21" s="55" t="s">
        <v>77</v>
      </c>
      <c r="D21" s="55" t="s">
        <v>102</v>
      </c>
      <c r="E21" s="55" t="s">
        <v>103</v>
      </c>
      <c r="F21" s="55" t="s">
        <v>438</v>
      </c>
      <c r="G21" s="55" t="s">
        <v>72</v>
      </c>
      <c r="H21" s="56">
        <v>16</v>
      </c>
      <c r="I21" s="56">
        <v>0</v>
      </c>
      <c r="J21" s="56">
        <v>16</v>
      </c>
      <c r="K21" s="56"/>
      <c r="L21" s="56"/>
      <c r="M21" s="56"/>
      <c r="N21" s="57" t="str">
        <f t="shared" si="0"/>
        <v/>
      </c>
      <c r="O21" s="56"/>
      <c r="P21" s="56"/>
      <c r="Q21" s="57" t="str">
        <f t="shared" si="1"/>
        <v/>
      </c>
      <c r="R21" s="56">
        <v>0</v>
      </c>
      <c r="S21" s="56">
        <v>7807937</v>
      </c>
      <c r="T21" s="56">
        <v>7807937</v>
      </c>
      <c r="U21" s="57">
        <f t="shared" si="2"/>
        <v>0</v>
      </c>
      <c r="V21" s="56"/>
      <c r="W21" s="56"/>
      <c r="X21" s="54">
        <f t="shared" si="3"/>
        <v>0</v>
      </c>
    </row>
    <row r="22" spans="1:24" s="1" customFormat="1" ht="13.2" x14ac:dyDescent="0.25">
      <c r="A22" s="55">
        <v>256</v>
      </c>
      <c r="B22" s="55" t="s">
        <v>104</v>
      </c>
      <c r="C22" s="55" t="s">
        <v>77</v>
      </c>
      <c r="D22" s="55" t="s">
        <v>105</v>
      </c>
      <c r="E22" s="55" t="s">
        <v>106</v>
      </c>
      <c r="F22" s="55" t="s">
        <v>438</v>
      </c>
      <c r="G22" s="55" t="s">
        <v>72</v>
      </c>
      <c r="H22" s="56">
        <v>16</v>
      </c>
      <c r="I22" s="56">
        <v>0</v>
      </c>
      <c r="J22" s="56">
        <v>16</v>
      </c>
      <c r="K22" s="56"/>
      <c r="L22" s="56"/>
      <c r="M22" s="56"/>
      <c r="N22" s="57" t="str">
        <f t="shared" si="0"/>
        <v/>
      </c>
      <c r="O22" s="56"/>
      <c r="P22" s="56"/>
      <c r="Q22" s="57" t="str">
        <f t="shared" si="1"/>
        <v/>
      </c>
      <c r="R22" s="56">
        <v>0</v>
      </c>
      <c r="S22" s="56">
        <v>8183582</v>
      </c>
      <c r="T22" s="56">
        <v>8183582</v>
      </c>
      <c r="U22" s="57">
        <f t="shared" si="2"/>
        <v>0</v>
      </c>
      <c r="V22" s="56"/>
      <c r="W22" s="56"/>
      <c r="X22" s="54">
        <f t="shared" si="3"/>
        <v>0</v>
      </c>
    </row>
    <row r="23" spans="1:24" s="1" customFormat="1" ht="13.2" x14ac:dyDescent="0.25">
      <c r="A23" s="55">
        <v>102</v>
      </c>
      <c r="B23" s="55" t="s">
        <v>107</v>
      </c>
      <c r="C23" s="55" t="s">
        <v>94</v>
      </c>
      <c r="D23" s="55" t="s">
        <v>105</v>
      </c>
      <c r="E23" s="55" t="s">
        <v>106</v>
      </c>
      <c r="F23" s="55" t="s">
        <v>441</v>
      </c>
      <c r="G23" s="55" t="s">
        <v>72</v>
      </c>
      <c r="H23" s="56">
        <v>118</v>
      </c>
      <c r="I23" s="56">
        <v>12</v>
      </c>
      <c r="J23" s="56">
        <v>101</v>
      </c>
      <c r="K23" s="56">
        <v>26856935</v>
      </c>
      <c r="L23" s="56">
        <v>358699247</v>
      </c>
      <c r="M23" s="56">
        <v>331842312</v>
      </c>
      <c r="N23" s="57">
        <f t="shared" si="0"/>
        <v>7.4873129019978127E-2</v>
      </c>
      <c r="O23" s="56">
        <v>247707</v>
      </c>
      <c r="P23" s="56">
        <v>165601</v>
      </c>
      <c r="Q23" s="57">
        <f t="shared" si="1"/>
        <v>7.5050200871742176E-2</v>
      </c>
      <c r="R23" s="56">
        <v>35278614</v>
      </c>
      <c r="S23" s="56">
        <v>331927649</v>
      </c>
      <c r="T23" s="56">
        <v>296649035</v>
      </c>
      <c r="U23" s="57">
        <f t="shared" si="2"/>
        <v>0.10628404746119839</v>
      </c>
      <c r="V23" s="56">
        <v>247707</v>
      </c>
      <c r="W23" s="56">
        <v>165601</v>
      </c>
      <c r="X23" s="54">
        <f t="shared" si="3"/>
        <v>0.1064519668942569</v>
      </c>
    </row>
    <row r="24" spans="1:24" s="1" customFormat="1" ht="13.2" x14ac:dyDescent="0.25">
      <c r="A24" s="55">
        <v>153</v>
      </c>
      <c r="B24" s="55" t="s">
        <v>429</v>
      </c>
      <c r="C24" s="55" t="s">
        <v>108</v>
      </c>
      <c r="D24" s="55" t="s">
        <v>109</v>
      </c>
      <c r="E24" s="55" t="s">
        <v>85</v>
      </c>
      <c r="F24" s="55" t="s">
        <v>441</v>
      </c>
      <c r="G24" s="55" t="s">
        <v>65</v>
      </c>
      <c r="H24" s="56">
        <v>21</v>
      </c>
      <c r="I24" s="56">
        <v>0</v>
      </c>
      <c r="J24" s="56">
        <v>21</v>
      </c>
      <c r="K24" s="56">
        <v>-213705</v>
      </c>
      <c r="L24" s="56">
        <v>20484988</v>
      </c>
      <c r="M24" s="56">
        <v>20698693</v>
      </c>
      <c r="N24" s="57">
        <f t="shared" si="0"/>
        <v>-1.0432273623982597E-2</v>
      </c>
      <c r="O24" s="56">
        <v>4295245</v>
      </c>
      <c r="P24" s="56">
        <v>70445</v>
      </c>
      <c r="Q24" s="57">
        <f t="shared" si="1"/>
        <v>0.16186671852520515</v>
      </c>
      <c r="R24" s="56">
        <v>1208873</v>
      </c>
      <c r="S24" s="56">
        <v>15725609</v>
      </c>
      <c r="T24" s="56">
        <v>14516736</v>
      </c>
      <c r="U24" s="57">
        <f t="shared" si="2"/>
        <v>7.6872889310677886E-2</v>
      </c>
      <c r="V24" s="56">
        <v>3741137</v>
      </c>
      <c r="W24" s="56">
        <v>70445</v>
      </c>
      <c r="X24" s="54">
        <f t="shared" si="3"/>
        <v>0.25066156408472173</v>
      </c>
    </row>
    <row r="25" spans="1:24" s="1" customFormat="1" ht="13.2" x14ac:dyDescent="0.25">
      <c r="A25" s="55">
        <v>104</v>
      </c>
      <c r="B25" s="55" t="s">
        <v>110</v>
      </c>
      <c r="C25" s="55" t="s">
        <v>67</v>
      </c>
      <c r="D25" s="55" t="s">
        <v>111</v>
      </c>
      <c r="E25" s="55" t="s">
        <v>112</v>
      </c>
      <c r="F25" s="55" t="s">
        <v>441</v>
      </c>
      <c r="G25" s="55" t="s">
        <v>65</v>
      </c>
      <c r="H25" s="56">
        <v>20</v>
      </c>
      <c r="I25" s="56">
        <v>4</v>
      </c>
      <c r="J25" s="56">
        <v>20</v>
      </c>
      <c r="K25" s="56">
        <v>3753283</v>
      </c>
      <c r="L25" s="56">
        <v>29892237</v>
      </c>
      <c r="M25" s="56">
        <v>26138954</v>
      </c>
      <c r="N25" s="57">
        <f t="shared" si="0"/>
        <v>0.12556045905831673</v>
      </c>
      <c r="O25" s="56">
        <v>8935</v>
      </c>
      <c r="P25" s="56"/>
      <c r="Q25" s="57">
        <f t="shared" si="1"/>
        <v>0.12582175708697974</v>
      </c>
      <c r="R25" s="56">
        <v>4389949</v>
      </c>
      <c r="S25" s="56">
        <v>20995819</v>
      </c>
      <c r="T25" s="56">
        <v>16605870</v>
      </c>
      <c r="U25" s="57">
        <f t="shared" si="2"/>
        <v>0.20908681866613538</v>
      </c>
      <c r="V25" s="56">
        <v>8935</v>
      </c>
      <c r="W25" s="56"/>
      <c r="X25" s="54">
        <f t="shared" si="3"/>
        <v>0.20942325723024416</v>
      </c>
    </row>
    <row r="26" spans="1:24" s="1" customFormat="1" ht="13.2" x14ac:dyDescent="0.25">
      <c r="A26" s="55">
        <v>162</v>
      </c>
      <c r="B26" s="55" t="s">
        <v>113</v>
      </c>
      <c r="C26" s="55" t="s">
        <v>67</v>
      </c>
      <c r="D26" s="55" t="s">
        <v>114</v>
      </c>
      <c r="E26" s="55" t="s">
        <v>115</v>
      </c>
      <c r="F26" s="55" t="s">
        <v>441</v>
      </c>
      <c r="G26" s="55" t="s">
        <v>65</v>
      </c>
      <c r="H26" s="56">
        <v>43</v>
      </c>
      <c r="I26" s="56">
        <v>4</v>
      </c>
      <c r="J26" s="56">
        <v>25</v>
      </c>
      <c r="K26" s="56">
        <v>5250104</v>
      </c>
      <c r="L26" s="56">
        <v>43299118</v>
      </c>
      <c r="M26" s="56">
        <v>38049014</v>
      </c>
      <c r="N26" s="57">
        <f t="shared" si="0"/>
        <v>0.12125198485567304</v>
      </c>
      <c r="O26" s="56">
        <v>324285</v>
      </c>
      <c r="P26" s="56"/>
      <c r="Q26" s="57">
        <f t="shared" si="1"/>
        <v>0.12778436840427143</v>
      </c>
      <c r="R26" s="56">
        <v>6292712</v>
      </c>
      <c r="S26" s="56">
        <v>39059204</v>
      </c>
      <c r="T26" s="56">
        <v>32766492</v>
      </c>
      <c r="U26" s="57">
        <f t="shared" si="2"/>
        <v>0.16110702102377714</v>
      </c>
      <c r="V26" s="56">
        <v>324285</v>
      </c>
      <c r="W26" s="56"/>
      <c r="X26" s="54">
        <f t="shared" si="3"/>
        <v>0.16801449460203996</v>
      </c>
    </row>
    <row r="27" spans="1:24" s="1" customFormat="1" ht="13.2" x14ac:dyDescent="0.25">
      <c r="A27" s="55">
        <v>142</v>
      </c>
      <c r="B27" s="55" t="s">
        <v>116</v>
      </c>
      <c r="C27" s="55" t="s">
        <v>62</v>
      </c>
      <c r="D27" s="55" t="s">
        <v>117</v>
      </c>
      <c r="E27" s="55" t="s">
        <v>103</v>
      </c>
      <c r="F27" s="55" t="s">
        <v>438</v>
      </c>
      <c r="G27" s="55" t="s">
        <v>72</v>
      </c>
      <c r="H27" s="56">
        <v>162</v>
      </c>
      <c r="I27" s="56">
        <v>13</v>
      </c>
      <c r="J27" s="56">
        <v>127</v>
      </c>
      <c r="K27" s="56">
        <v>28929294</v>
      </c>
      <c r="L27" s="56">
        <v>268920375</v>
      </c>
      <c r="M27" s="56">
        <v>239991081</v>
      </c>
      <c r="N27" s="57">
        <f t="shared" si="0"/>
        <v>0.10757568666933474</v>
      </c>
      <c r="O27" s="56">
        <v>33376714</v>
      </c>
      <c r="P27" s="56">
        <v>566833</v>
      </c>
      <c r="Q27" s="57">
        <f t="shared" si="1"/>
        <v>0.20423344202298951</v>
      </c>
      <c r="R27" s="56">
        <v>18033689</v>
      </c>
      <c r="S27" s="56">
        <v>225083377</v>
      </c>
      <c r="T27" s="56">
        <v>207049688</v>
      </c>
      <c r="U27" s="57">
        <f t="shared" si="2"/>
        <v>8.0120039251054959E-2</v>
      </c>
      <c r="V27" s="56">
        <v>32420593</v>
      </c>
      <c r="W27" s="56">
        <v>566833</v>
      </c>
      <c r="X27" s="54">
        <f t="shared" si="3"/>
        <v>0.19373467911970443</v>
      </c>
    </row>
    <row r="28" spans="1:24" s="1" customFormat="1" ht="13.2" x14ac:dyDescent="0.25">
      <c r="A28" s="55">
        <v>134</v>
      </c>
      <c r="B28" s="55" t="s">
        <v>118</v>
      </c>
      <c r="C28" s="55" t="s">
        <v>98</v>
      </c>
      <c r="D28" s="55" t="s">
        <v>119</v>
      </c>
      <c r="E28" s="55" t="s">
        <v>120</v>
      </c>
      <c r="F28" s="55" t="s">
        <v>438</v>
      </c>
      <c r="G28" s="55" t="s">
        <v>65</v>
      </c>
      <c r="H28" s="56">
        <v>25</v>
      </c>
      <c r="I28" s="56">
        <v>8</v>
      </c>
      <c r="J28" s="56">
        <v>25</v>
      </c>
      <c r="K28" s="56">
        <v>5298312</v>
      </c>
      <c r="L28" s="56">
        <v>31495267</v>
      </c>
      <c r="M28" s="56">
        <v>26196955</v>
      </c>
      <c r="N28" s="57">
        <f t="shared" si="0"/>
        <v>0.16822565752498622</v>
      </c>
      <c r="O28" s="56">
        <v>17347479</v>
      </c>
      <c r="P28" s="56"/>
      <c r="Q28" s="57">
        <f t="shared" si="1"/>
        <v>0.46364696612266643</v>
      </c>
      <c r="R28" s="56">
        <v>1738510</v>
      </c>
      <c r="S28" s="56">
        <v>20957610</v>
      </c>
      <c r="T28" s="56">
        <v>19219100</v>
      </c>
      <c r="U28" s="57">
        <f t="shared" si="2"/>
        <v>8.2953638320400078E-2</v>
      </c>
      <c r="V28" s="56">
        <v>6226364</v>
      </c>
      <c r="W28" s="56"/>
      <c r="X28" s="54">
        <f t="shared" si="3"/>
        <v>0.29299888235620003</v>
      </c>
    </row>
    <row r="29" spans="1:24" s="1" customFormat="1" ht="13.2" x14ac:dyDescent="0.25">
      <c r="A29" s="55">
        <v>259</v>
      </c>
      <c r="B29" s="55" t="s">
        <v>121</v>
      </c>
      <c r="C29" s="55" t="s">
        <v>67</v>
      </c>
      <c r="D29" s="55" t="s">
        <v>122</v>
      </c>
      <c r="E29" s="55" t="s">
        <v>123</v>
      </c>
      <c r="F29" s="55" t="s">
        <v>441</v>
      </c>
      <c r="G29" s="55" t="s">
        <v>72</v>
      </c>
      <c r="H29" s="56">
        <v>71</v>
      </c>
      <c r="I29" s="56">
        <v>0</v>
      </c>
      <c r="J29" s="56">
        <v>71</v>
      </c>
      <c r="K29" s="56"/>
      <c r="L29" s="56"/>
      <c r="M29" s="56"/>
      <c r="N29" s="57" t="str">
        <f t="shared" si="0"/>
        <v/>
      </c>
      <c r="O29" s="56"/>
      <c r="P29" s="56"/>
      <c r="Q29" s="57" t="str">
        <f t="shared" si="1"/>
        <v/>
      </c>
      <c r="R29" s="56">
        <v>21422086</v>
      </c>
      <c r="S29" s="56">
        <v>77803543</v>
      </c>
      <c r="T29" s="56">
        <v>56381457</v>
      </c>
      <c r="U29" s="57">
        <f t="shared" si="2"/>
        <v>0.27533561035902954</v>
      </c>
      <c r="V29" s="56"/>
      <c r="W29" s="56"/>
      <c r="X29" s="54">
        <f t="shared" si="3"/>
        <v>0.27533561035902954</v>
      </c>
    </row>
    <row r="30" spans="1:24" s="1" customFormat="1" ht="13.2" x14ac:dyDescent="0.25">
      <c r="A30" s="55">
        <v>11</v>
      </c>
      <c r="B30" s="55" t="s">
        <v>124</v>
      </c>
      <c r="C30" s="55" t="s">
        <v>125</v>
      </c>
      <c r="D30" s="55" t="s">
        <v>126</v>
      </c>
      <c r="E30" s="55" t="s">
        <v>80</v>
      </c>
      <c r="F30" s="55" t="s">
        <v>441</v>
      </c>
      <c r="G30" s="55" t="s">
        <v>72</v>
      </c>
      <c r="H30" s="56">
        <v>65</v>
      </c>
      <c r="I30" s="56">
        <v>18</v>
      </c>
      <c r="J30" s="56">
        <v>39</v>
      </c>
      <c r="K30" s="56"/>
      <c r="L30" s="56"/>
      <c r="M30" s="56"/>
      <c r="N30" s="57" t="str">
        <f t="shared" si="0"/>
        <v/>
      </c>
      <c r="O30" s="56"/>
      <c r="P30" s="56"/>
      <c r="Q30" s="57" t="str">
        <f t="shared" si="1"/>
        <v/>
      </c>
      <c r="R30" s="56">
        <v>10672358</v>
      </c>
      <c r="S30" s="56">
        <v>90889941</v>
      </c>
      <c r="T30" s="56">
        <v>80217583</v>
      </c>
      <c r="U30" s="57">
        <f t="shared" si="2"/>
        <v>0.1174206725472514</v>
      </c>
      <c r="V30" s="56">
        <v>12311</v>
      </c>
      <c r="W30" s="56">
        <v>17280</v>
      </c>
      <c r="X30" s="54">
        <f t="shared" si="3"/>
        <v>0.11735010701385044</v>
      </c>
    </row>
    <row r="31" spans="1:24" s="1" customFormat="1" ht="13.2" x14ac:dyDescent="0.25">
      <c r="A31" s="55">
        <v>42</v>
      </c>
      <c r="B31" s="55" t="s">
        <v>127</v>
      </c>
      <c r="C31" s="55" t="s">
        <v>128</v>
      </c>
      <c r="D31" s="55" t="s">
        <v>129</v>
      </c>
      <c r="E31" s="55" t="s">
        <v>130</v>
      </c>
      <c r="F31" s="55" t="s">
        <v>441</v>
      </c>
      <c r="G31" s="55" t="s">
        <v>72</v>
      </c>
      <c r="H31" s="56">
        <v>150</v>
      </c>
      <c r="I31" s="56">
        <v>48</v>
      </c>
      <c r="J31" s="56">
        <v>150</v>
      </c>
      <c r="K31" s="56">
        <v>33402263</v>
      </c>
      <c r="L31" s="56">
        <v>301153355</v>
      </c>
      <c r="M31" s="56">
        <v>267751092</v>
      </c>
      <c r="N31" s="57">
        <f t="shared" si="0"/>
        <v>0.11091446416062674</v>
      </c>
      <c r="O31" s="56"/>
      <c r="P31" s="56">
        <v>7478</v>
      </c>
      <c r="Q31" s="57">
        <f t="shared" si="1"/>
        <v>0.11088963295793268</v>
      </c>
      <c r="R31" s="56">
        <v>33402263</v>
      </c>
      <c r="S31" s="56">
        <v>301153355</v>
      </c>
      <c r="T31" s="56">
        <v>267751092</v>
      </c>
      <c r="U31" s="57">
        <f t="shared" si="2"/>
        <v>0.11091446416062674</v>
      </c>
      <c r="V31" s="56"/>
      <c r="W31" s="56">
        <v>7478</v>
      </c>
      <c r="X31" s="54">
        <f t="shared" si="3"/>
        <v>0.11088963295793268</v>
      </c>
    </row>
    <row r="32" spans="1:24" s="1" customFormat="1" ht="13.2" x14ac:dyDescent="0.25">
      <c r="A32" s="55">
        <v>13</v>
      </c>
      <c r="B32" s="55" t="s">
        <v>131</v>
      </c>
      <c r="C32" s="55" t="s">
        <v>125</v>
      </c>
      <c r="D32" s="55" t="s">
        <v>132</v>
      </c>
      <c r="E32" s="55" t="s">
        <v>133</v>
      </c>
      <c r="F32" s="55" t="s">
        <v>441</v>
      </c>
      <c r="G32" s="55" t="s">
        <v>72</v>
      </c>
      <c r="H32" s="56">
        <v>86</v>
      </c>
      <c r="I32" s="56">
        <v>15</v>
      </c>
      <c r="J32" s="56">
        <v>66</v>
      </c>
      <c r="K32" s="56"/>
      <c r="L32" s="56"/>
      <c r="M32" s="56"/>
      <c r="N32" s="57" t="str">
        <f t="shared" si="0"/>
        <v/>
      </c>
      <c r="O32" s="56"/>
      <c r="P32" s="56"/>
      <c r="Q32" s="57" t="str">
        <f t="shared" si="1"/>
        <v/>
      </c>
      <c r="R32" s="56">
        <v>4532821</v>
      </c>
      <c r="S32" s="56">
        <v>85667337</v>
      </c>
      <c r="T32" s="56">
        <v>81134516</v>
      </c>
      <c r="U32" s="57">
        <f t="shared" si="2"/>
        <v>5.2911893362577615E-2</v>
      </c>
      <c r="V32" s="56">
        <v>7716</v>
      </c>
      <c r="W32" s="56">
        <v>9674</v>
      </c>
      <c r="X32" s="54">
        <f t="shared" si="3"/>
        <v>5.2884274258925758E-2</v>
      </c>
    </row>
    <row r="33" spans="1:24" s="1" customFormat="1" ht="13.2" x14ac:dyDescent="0.25">
      <c r="A33" s="55">
        <v>14</v>
      </c>
      <c r="B33" s="55" t="s">
        <v>134</v>
      </c>
      <c r="C33" s="55" t="s">
        <v>94</v>
      </c>
      <c r="D33" s="55" t="s">
        <v>135</v>
      </c>
      <c r="E33" s="55" t="s">
        <v>136</v>
      </c>
      <c r="F33" s="55" t="s">
        <v>441</v>
      </c>
      <c r="G33" s="55" t="s">
        <v>65</v>
      </c>
      <c r="H33" s="56">
        <v>25</v>
      </c>
      <c r="I33" s="56">
        <v>4</v>
      </c>
      <c r="J33" s="56">
        <v>25</v>
      </c>
      <c r="K33" s="56">
        <v>1948873</v>
      </c>
      <c r="L33" s="56">
        <v>25720780</v>
      </c>
      <c r="M33" s="56">
        <v>23771907</v>
      </c>
      <c r="N33" s="57">
        <f t="shared" si="0"/>
        <v>7.5770369327835319E-2</v>
      </c>
      <c r="O33" s="56"/>
      <c r="P33" s="56"/>
      <c r="Q33" s="57">
        <f t="shared" si="1"/>
        <v>7.5770369327835319E-2</v>
      </c>
      <c r="R33" s="56">
        <v>5148977</v>
      </c>
      <c r="S33" s="56">
        <v>15500468</v>
      </c>
      <c r="T33" s="56">
        <v>10351491</v>
      </c>
      <c r="U33" s="57">
        <f t="shared" si="2"/>
        <v>0.33218203476178915</v>
      </c>
      <c r="V33" s="56"/>
      <c r="W33" s="56"/>
      <c r="X33" s="54">
        <f t="shared" si="3"/>
        <v>0.33218203476178915</v>
      </c>
    </row>
    <row r="34" spans="1:24" s="1" customFormat="1" ht="13.2" x14ac:dyDescent="0.25">
      <c r="A34" s="55">
        <v>15</v>
      </c>
      <c r="B34" s="55" t="s">
        <v>137</v>
      </c>
      <c r="C34" s="55" t="s">
        <v>69</v>
      </c>
      <c r="D34" s="55" t="s">
        <v>138</v>
      </c>
      <c r="E34" s="55" t="s">
        <v>139</v>
      </c>
      <c r="F34" s="55" t="s">
        <v>441</v>
      </c>
      <c r="G34" s="55" t="s">
        <v>65</v>
      </c>
      <c r="H34" s="56">
        <v>15</v>
      </c>
      <c r="I34" s="56">
        <v>0</v>
      </c>
      <c r="J34" s="56">
        <v>15</v>
      </c>
      <c r="K34" s="56">
        <v>4891908</v>
      </c>
      <c r="L34" s="56">
        <v>41031405</v>
      </c>
      <c r="M34" s="56">
        <v>36139497</v>
      </c>
      <c r="N34" s="57">
        <f t="shared" si="0"/>
        <v>0.1192235069698442</v>
      </c>
      <c r="O34" s="56"/>
      <c r="P34" s="56"/>
      <c r="Q34" s="57">
        <f t="shared" si="1"/>
        <v>0.1192235069698442</v>
      </c>
      <c r="R34" s="56">
        <v>4891908</v>
      </c>
      <c r="S34" s="56">
        <v>41031405</v>
      </c>
      <c r="T34" s="56">
        <v>36139497</v>
      </c>
      <c r="U34" s="57">
        <f t="shared" si="2"/>
        <v>0.1192235069698442</v>
      </c>
      <c r="V34" s="56"/>
      <c r="W34" s="56">
        <v>2900</v>
      </c>
      <c r="X34" s="54">
        <f t="shared" si="3"/>
        <v>0.11915282939982191</v>
      </c>
    </row>
    <row r="35" spans="1:24" s="1" customFormat="1" ht="13.2" x14ac:dyDescent="0.25">
      <c r="A35" s="55">
        <v>24</v>
      </c>
      <c r="B35" s="55" t="s">
        <v>140</v>
      </c>
      <c r="C35" s="55" t="s">
        <v>67</v>
      </c>
      <c r="D35" s="55" t="s">
        <v>141</v>
      </c>
      <c r="E35" s="55" t="s">
        <v>142</v>
      </c>
      <c r="F35" s="55" t="s">
        <v>439</v>
      </c>
      <c r="G35" s="55" t="s">
        <v>65</v>
      </c>
      <c r="H35" s="56">
        <v>36</v>
      </c>
      <c r="I35" s="56">
        <v>6</v>
      </c>
      <c r="J35" s="56">
        <v>25</v>
      </c>
      <c r="K35" s="56">
        <v>1861958</v>
      </c>
      <c r="L35" s="56">
        <v>70606840</v>
      </c>
      <c r="M35" s="56">
        <v>68744882</v>
      </c>
      <c r="N35" s="57">
        <f t="shared" si="0"/>
        <v>2.6370787872676358E-2</v>
      </c>
      <c r="O35" s="56">
        <v>6818696</v>
      </c>
      <c r="P35" s="56">
        <v>6058</v>
      </c>
      <c r="Q35" s="57">
        <f t="shared" si="1"/>
        <v>0.11203791989247579</v>
      </c>
      <c r="R35" s="56">
        <v>2238240</v>
      </c>
      <c r="S35" s="56">
        <v>67224763</v>
      </c>
      <c r="T35" s="56">
        <v>64986523</v>
      </c>
      <c r="U35" s="57">
        <f t="shared" si="2"/>
        <v>3.3294873795241195E-2</v>
      </c>
      <c r="V35" s="56">
        <v>6818696</v>
      </c>
      <c r="W35" s="56">
        <v>6058</v>
      </c>
      <c r="X35" s="54">
        <f t="shared" si="3"/>
        <v>0.12223737413456062</v>
      </c>
    </row>
    <row r="36" spans="1:24" s="1" customFormat="1" ht="13.2" x14ac:dyDescent="0.25">
      <c r="A36" s="55">
        <v>29</v>
      </c>
      <c r="B36" s="55" t="s">
        <v>143</v>
      </c>
      <c r="C36" s="55" t="s">
        <v>67</v>
      </c>
      <c r="D36" s="55" t="s">
        <v>144</v>
      </c>
      <c r="E36" s="55" t="s">
        <v>92</v>
      </c>
      <c r="F36" s="55" t="s">
        <v>441</v>
      </c>
      <c r="G36" s="55" t="s">
        <v>65</v>
      </c>
      <c r="H36" s="56">
        <v>14</v>
      </c>
      <c r="I36" s="56">
        <v>0</v>
      </c>
      <c r="J36" s="56">
        <v>14</v>
      </c>
      <c r="K36" s="56">
        <v>63855</v>
      </c>
      <c r="L36" s="56">
        <v>16046202</v>
      </c>
      <c r="M36" s="56">
        <v>15982347</v>
      </c>
      <c r="N36" s="57">
        <f t="shared" si="0"/>
        <v>3.9794463512300296E-3</v>
      </c>
      <c r="O36" s="56">
        <v>4520000</v>
      </c>
      <c r="P36" s="56"/>
      <c r="Q36" s="57">
        <f t="shared" si="1"/>
        <v>0.22288291245996708</v>
      </c>
      <c r="R36" s="56">
        <v>1137177</v>
      </c>
      <c r="S36" s="56">
        <v>12417175</v>
      </c>
      <c r="T36" s="56">
        <v>11279998</v>
      </c>
      <c r="U36" s="57">
        <f t="shared" si="2"/>
        <v>9.1580975543954238E-2</v>
      </c>
      <c r="V36" s="56">
        <v>4520000</v>
      </c>
      <c r="W36" s="56"/>
      <c r="X36" s="54">
        <f t="shared" si="3"/>
        <v>0.3340094791486774</v>
      </c>
    </row>
    <row r="37" spans="1:24" s="1" customFormat="1" ht="13.2" x14ac:dyDescent="0.25">
      <c r="A37" s="55">
        <v>84</v>
      </c>
      <c r="B37" s="55" t="s">
        <v>442</v>
      </c>
      <c r="C37" s="55" t="s">
        <v>125</v>
      </c>
      <c r="D37" s="55" t="s">
        <v>145</v>
      </c>
      <c r="E37" s="55" t="s">
        <v>82</v>
      </c>
      <c r="F37" s="55" t="s">
        <v>441</v>
      </c>
      <c r="G37" s="55" t="s">
        <v>72</v>
      </c>
      <c r="H37" s="56">
        <v>546</v>
      </c>
      <c r="I37" s="56">
        <v>27</v>
      </c>
      <c r="J37" s="56">
        <v>492</v>
      </c>
      <c r="K37" s="56"/>
      <c r="L37" s="56"/>
      <c r="M37" s="56"/>
      <c r="N37" s="57" t="str">
        <f t="shared" si="0"/>
        <v/>
      </c>
      <c r="O37" s="56"/>
      <c r="P37" s="56"/>
      <c r="Q37" s="57" t="str">
        <f t="shared" si="1"/>
        <v/>
      </c>
      <c r="R37" s="56">
        <v>47308300</v>
      </c>
      <c r="S37" s="56">
        <v>789954519</v>
      </c>
      <c r="T37" s="56">
        <v>742646219</v>
      </c>
      <c r="U37" s="57">
        <f t="shared" si="2"/>
        <v>5.9887371819693329E-2</v>
      </c>
      <c r="V37" s="56">
        <v>96702</v>
      </c>
      <c r="W37" s="56">
        <v>148521</v>
      </c>
      <c r="X37" s="54">
        <f t="shared" si="3"/>
        <v>5.9814452207523391E-2</v>
      </c>
    </row>
    <row r="38" spans="1:24" s="1" customFormat="1" ht="13.2" x14ac:dyDescent="0.25">
      <c r="A38" s="55">
        <v>119</v>
      </c>
      <c r="B38" s="55" t="s">
        <v>146</v>
      </c>
      <c r="C38" s="55" t="s">
        <v>67</v>
      </c>
      <c r="D38" s="55" t="s">
        <v>147</v>
      </c>
      <c r="E38" s="55" t="s">
        <v>148</v>
      </c>
      <c r="F38" s="55" t="s">
        <v>439</v>
      </c>
      <c r="G38" s="55" t="s">
        <v>65</v>
      </c>
      <c r="H38" s="56">
        <v>49</v>
      </c>
      <c r="I38" s="56">
        <v>10</v>
      </c>
      <c r="J38" s="56">
        <v>25</v>
      </c>
      <c r="K38" s="56">
        <v>4250272</v>
      </c>
      <c r="L38" s="56">
        <v>69989756</v>
      </c>
      <c r="M38" s="56">
        <v>65739484</v>
      </c>
      <c r="N38" s="57">
        <f t="shared" si="0"/>
        <v>6.0727058399803538E-2</v>
      </c>
      <c r="O38" s="56">
        <v>71335</v>
      </c>
      <c r="P38" s="56">
        <v>-1000</v>
      </c>
      <c r="Q38" s="57">
        <f t="shared" si="1"/>
        <v>6.1697683240473658E-2</v>
      </c>
      <c r="R38" s="56">
        <v>9625508</v>
      </c>
      <c r="S38" s="56">
        <v>52523505</v>
      </c>
      <c r="T38" s="56">
        <v>42897997</v>
      </c>
      <c r="U38" s="57">
        <f t="shared" si="2"/>
        <v>0.18326096097356792</v>
      </c>
      <c r="V38" s="56">
        <v>71335</v>
      </c>
      <c r="W38" s="56">
        <v>-1000</v>
      </c>
      <c r="X38" s="54">
        <f t="shared" si="3"/>
        <v>0.18438772700896133</v>
      </c>
    </row>
    <row r="39" spans="1:24" s="1" customFormat="1" ht="13.2" x14ac:dyDescent="0.25">
      <c r="A39" s="55">
        <v>31</v>
      </c>
      <c r="B39" s="55" t="s">
        <v>149</v>
      </c>
      <c r="C39" s="55" t="s">
        <v>67</v>
      </c>
      <c r="D39" s="55" t="s">
        <v>150</v>
      </c>
      <c r="E39" s="55" t="s">
        <v>103</v>
      </c>
      <c r="F39" s="55" t="s">
        <v>443</v>
      </c>
      <c r="G39" s="55" t="s">
        <v>65</v>
      </c>
      <c r="H39" s="56">
        <v>42</v>
      </c>
      <c r="I39" s="56">
        <v>7</v>
      </c>
      <c r="J39" s="56">
        <v>25</v>
      </c>
      <c r="K39" s="56">
        <v>2748466</v>
      </c>
      <c r="L39" s="56">
        <v>143147567</v>
      </c>
      <c r="M39" s="56">
        <v>140399101</v>
      </c>
      <c r="N39" s="57">
        <f t="shared" si="0"/>
        <v>1.9200228530604366E-2</v>
      </c>
      <c r="O39" s="56">
        <v>4172563</v>
      </c>
      <c r="P39" s="56">
        <v>100000</v>
      </c>
      <c r="Q39" s="57">
        <f t="shared" si="1"/>
        <v>4.6300726180461556E-2</v>
      </c>
      <c r="R39" s="56">
        <v>42463023</v>
      </c>
      <c r="S39" s="56">
        <v>167288415</v>
      </c>
      <c r="T39" s="56">
        <v>124825392</v>
      </c>
      <c r="U39" s="57">
        <f t="shared" si="2"/>
        <v>0.2538312231603127</v>
      </c>
      <c r="V39" s="56">
        <v>230529</v>
      </c>
      <c r="W39" s="56"/>
      <c r="X39" s="54">
        <f t="shared" si="3"/>
        <v>0.25485805354646934</v>
      </c>
    </row>
    <row r="40" spans="1:24" s="1" customFormat="1" ht="13.2" x14ac:dyDescent="0.25">
      <c r="A40" s="55">
        <v>66</v>
      </c>
      <c r="B40" s="55" t="s">
        <v>151</v>
      </c>
      <c r="C40" s="55" t="s">
        <v>67</v>
      </c>
      <c r="D40" s="55" t="s">
        <v>152</v>
      </c>
      <c r="E40" s="55" t="s">
        <v>153</v>
      </c>
      <c r="F40" s="55" t="s">
        <v>439</v>
      </c>
      <c r="G40" s="55" t="s">
        <v>65</v>
      </c>
      <c r="H40" s="56">
        <v>20</v>
      </c>
      <c r="I40" s="56">
        <v>2</v>
      </c>
      <c r="J40" s="56">
        <v>20</v>
      </c>
      <c r="K40" s="56">
        <v>-1923921</v>
      </c>
      <c r="L40" s="56">
        <v>20389861</v>
      </c>
      <c r="M40" s="56">
        <v>22313782</v>
      </c>
      <c r="N40" s="57">
        <f t="shared" si="0"/>
        <v>-9.4356749170580415E-2</v>
      </c>
      <c r="O40" s="56">
        <v>7514237</v>
      </c>
      <c r="P40" s="56">
        <v>56854</v>
      </c>
      <c r="Q40" s="57">
        <f t="shared" si="1"/>
        <v>0.1983028442632333</v>
      </c>
      <c r="R40" s="56">
        <v>-505167</v>
      </c>
      <c r="S40" s="56">
        <v>14187314</v>
      </c>
      <c r="T40" s="56">
        <v>14692481</v>
      </c>
      <c r="U40" s="57">
        <f t="shared" si="2"/>
        <v>-3.5606951393336327E-2</v>
      </c>
      <c r="V40" s="56">
        <v>4641940</v>
      </c>
      <c r="W40" s="56">
        <v>56854</v>
      </c>
      <c r="X40" s="54">
        <f t="shared" si="3"/>
        <v>0.21667980048492627</v>
      </c>
    </row>
    <row r="41" spans="1:24" s="1" customFormat="1" ht="13.2" x14ac:dyDescent="0.25">
      <c r="A41" s="55">
        <v>25</v>
      </c>
      <c r="B41" s="55" t="s">
        <v>154</v>
      </c>
      <c r="C41" s="55" t="s">
        <v>62</v>
      </c>
      <c r="D41" s="55" t="s">
        <v>155</v>
      </c>
      <c r="E41" s="55" t="s">
        <v>112</v>
      </c>
      <c r="F41" s="55" t="s">
        <v>438</v>
      </c>
      <c r="G41" s="55" t="s">
        <v>65</v>
      </c>
      <c r="H41" s="56">
        <v>20</v>
      </c>
      <c r="I41" s="56">
        <v>6</v>
      </c>
      <c r="J41" s="56">
        <v>20</v>
      </c>
      <c r="K41" s="56">
        <v>2966115</v>
      </c>
      <c r="L41" s="56">
        <v>39878883</v>
      </c>
      <c r="M41" s="56">
        <v>36912768</v>
      </c>
      <c r="N41" s="57">
        <f t="shared" si="0"/>
        <v>7.4378086266859586E-2</v>
      </c>
      <c r="O41" s="56">
        <v>3289753</v>
      </c>
      <c r="P41" s="56">
        <v>55292</v>
      </c>
      <c r="Q41" s="57">
        <f t="shared" si="1"/>
        <v>0.14363613434531497</v>
      </c>
      <c r="R41" s="56">
        <v>3354023</v>
      </c>
      <c r="S41" s="56">
        <v>36956384</v>
      </c>
      <c r="T41" s="56">
        <v>33602361</v>
      </c>
      <c r="U41" s="57">
        <f t="shared" si="2"/>
        <v>9.07562547244882E-2</v>
      </c>
      <c r="V41" s="56">
        <v>3289753</v>
      </c>
      <c r="W41" s="56">
        <v>55292</v>
      </c>
      <c r="X41" s="54">
        <f t="shared" si="3"/>
        <v>0.16370475506754847</v>
      </c>
    </row>
    <row r="42" spans="1:24" s="1" customFormat="1" ht="13.2" x14ac:dyDescent="0.25">
      <c r="A42" s="55">
        <v>147</v>
      </c>
      <c r="B42" s="55" t="s">
        <v>156</v>
      </c>
      <c r="C42" s="55" t="s">
        <v>62</v>
      </c>
      <c r="D42" s="55" t="s">
        <v>157</v>
      </c>
      <c r="E42" s="55" t="s">
        <v>158</v>
      </c>
      <c r="F42" s="55" t="s">
        <v>438</v>
      </c>
      <c r="G42" s="55" t="s">
        <v>72</v>
      </c>
      <c r="H42" s="56">
        <v>87</v>
      </c>
      <c r="I42" s="56">
        <v>16</v>
      </c>
      <c r="J42" s="56">
        <v>36</v>
      </c>
      <c r="K42" s="56">
        <v>11454453</v>
      </c>
      <c r="L42" s="56">
        <v>152148386</v>
      </c>
      <c r="M42" s="56">
        <v>140693933</v>
      </c>
      <c r="N42" s="57">
        <f t="shared" si="0"/>
        <v>7.5284748666344714E-2</v>
      </c>
      <c r="O42" s="56">
        <v>12877316</v>
      </c>
      <c r="P42" s="56">
        <v>211713</v>
      </c>
      <c r="Q42" s="57">
        <f t="shared" si="1"/>
        <v>0.14615939037181008</v>
      </c>
      <c r="R42" s="56">
        <v>6673121</v>
      </c>
      <c r="S42" s="56">
        <v>101905371</v>
      </c>
      <c r="T42" s="56">
        <v>95232250</v>
      </c>
      <c r="U42" s="57">
        <f t="shared" si="2"/>
        <v>6.5483506261902524E-2</v>
      </c>
      <c r="V42" s="56">
        <v>12877878</v>
      </c>
      <c r="W42" s="56">
        <v>211713</v>
      </c>
      <c r="X42" s="54">
        <f t="shared" si="3"/>
        <v>0.16848526390815091</v>
      </c>
    </row>
    <row r="43" spans="1:24" s="1" customFormat="1" ht="13.2" x14ac:dyDescent="0.25">
      <c r="A43" s="55">
        <v>90</v>
      </c>
      <c r="B43" s="55" t="s">
        <v>159</v>
      </c>
      <c r="C43" s="55" t="s">
        <v>62</v>
      </c>
      <c r="D43" s="55" t="s">
        <v>160</v>
      </c>
      <c r="E43" s="55" t="s">
        <v>92</v>
      </c>
      <c r="F43" s="55" t="s">
        <v>438</v>
      </c>
      <c r="G43" s="55" t="s">
        <v>72</v>
      </c>
      <c r="H43" s="56">
        <v>165</v>
      </c>
      <c r="I43" s="56">
        <v>0</v>
      </c>
      <c r="J43" s="56">
        <v>150</v>
      </c>
      <c r="K43" s="56">
        <v>56351986</v>
      </c>
      <c r="L43" s="56">
        <v>521877497</v>
      </c>
      <c r="M43" s="56">
        <v>465525511</v>
      </c>
      <c r="N43" s="57">
        <f t="shared" si="0"/>
        <v>0.10797933676760928</v>
      </c>
      <c r="O43" s="56">
        <v>9271050</v>
      </c>
      <c r="P43" s="56">
        <v>145540</v>
      </c>
      <c r="Q43" s="57">
        <f t="shared" si="1"/>
        <v>0.12327529910384938</v>
      </c>
      <c r="R43" s="56">
        <v>57141058</v>
      </c>
      <c r="S43" s="56">
        <v>521774727</v>
      </c>
      <c r="T43" s="56">
        <v>464633669</v>
      </c>
      <c r="U43" s="57">
        <f t="shared" si="2"/>
        <v>0.10951288945813582</v>
      </c>
      <c r="V43" s="56">
        <v>9271050</v>
      </c>
      <c r="W43" s="56">
        <v>145540</v>
      </c>
      <c r="X43" s="54">
        <f t="shared" si="3"/>
        <v>0.12478503901180632</v>
      </c>
    </row>
    <row r="44" spans="1:24" s="1" customFormat="1" ht="13.2" x14ac:dyDescent="0.25">
      <c r="A44" s="55">
        <v>148</v>
      </c>
      <c r="B44" s="55" t="s">
        <v>161</v>
      </c>
      <c r="C44" s="55" t="s">
        <v>62</v>
      </c>
      <c r="D44" s="55" t="s">
        <v>160</v>
      </c>
      <c r="E44" s="55" t="s">
        <v>92</v>
      </c>
      <c r="F44" s="55" t="s">
        <v>438</v>
      </c>
      <c r="G44" s="55" t="s">
        <v>72</v>
      </c>
      <c r="H44" s="56">
        <v>380</v>
      </c>
      <c r="I44" s="56">
        <v>46</v>
      </c>
      <c r="J44" s="56">
        <v>329</v>
      </c>
      <c r="K44" s="56">
        <v>34865772</v>
      </c>
      <c r="L44" s="56">
        <v>683550433</v>
      </c>
      <c r="M44" s="56">
        <v>648684661</v>
      </c>
      <c r="N44" s="57">
        <f t="shared" si="0"/>
        <v>5.1006875742846618E-2</v>
      </c>
      <c r="O44" s="56">
        <v>77412340</v>
      </c>
      <c r="P44" s="56">
        <v>1302778</v>
      </c>
      <c r="Q44" s="57">
        <f t="shared" si="1"/>
        <v>0.14583543103231411</v>
      </c>
      <c r="R44" s="56">
        <v>29568793</v>
      </c>
      <c r="S44" s="56">
        <v>458350312</v>
      </c>
      <c r="T44" s="56">
        <v>428781519</v>
      </c>
      <c r="U44" s="57">
        <f t="shared" si="2"/>
        <v>6.4511340400265724E-2</v>
      </c>
      <c r="V44" s="56">
        <v>73355821</v>
      </c>
      <c r="W44" s="56">
        <v>1274058</v>
      </c>
      <c r="X44" s="54">
        <f t="shared" si="3"/>
        <v>0.19117807693220645</v>
      </c>
    </row>
    <row r="45" spans="1:24" s="1" customFormat="1" ht="13.2" x14ac:dyDescent="0.25">
      <c r="A45" s="55">
        <v>143</v>
      </c>
      <c r="B45" s="55" t="s">
        <v>418</v>
      </c>
      <c r="C45" s="55" t="s">
        <v>419</v>
      </c>
      <c r="D45" s="55" t="s">
        <v>160</v>
      </c>
      <c r="E45" s="55" t="s">
        <v>92</v>
      </c>
      <c r="F45" s="55" t="s">
        <v>441</v>
      </c>
      <c r="G45" s="55" t="s">
        <v>72</v>
      </c>
      <c r="H45" s="56">
        <v>267</v>
      </c>
      <c r="I45" s="56">
        <v>18</v>
      </c>
      <c r="J45" s="56">
        <v>267</v>
      </c>
      <c r="K45" s="56">
        <v>7911850</v>
      </c>
      <c r="L45" s="56">
        <v>521794668</v>
      </c>
      <c r="M45" s="56">
        <v>513882818</v>
      </c>
      <c r="N45" s="57">
        <f t="shared" si="0"/>
        <v>1.5162765135806255E-2</v>
      </c>
      <c r="O45" s="56">
        <v>7063945</v>
      </c>
      <c r="P45" s="56"/>
      <c r="Q45" s="57">
        <f t="shared" si="1"/>
        <v>2.8317199780577271E-2</v>
      </c>
      <c r="R45" s="56">
        <v>6178099</v>
      </c>
      <c r="S45" s="56">
        <v>476467152</v>
      </c>
      <c r="T45" s="56">
        <v>470289053</v>
      </c>
      <c r="U45" s="57">
        <f t="shared" si="2"/>
        <v>1.2966474129574414E-2</v>
      </c>
      <c r="V45" s="56">
        <v>7063945</v>
      </c>
      <c r="W45" s="56"/>
      <c r="X45" s="54">
        <f t="shared" si="3"/>
        <v>2.7386126936113066E-2</v>
      </c>
    </row>
    <row r="46" spans="1:24" s="1" customFormat="1" ht="13.2" x14ac:dyDescent="0.25">
      <c r="A46" s="55">
        <v>44</v>
      </c>
      <c r="B46" s="55" t="s">
        <v>162</v>
      </c>
      <c r="C46" s="55" t="s">
        <v>128</v>
      </c>
      <c r="D46" s="55" t="s">
        <v>163</v>
      </c>
      <c r="E46" s="55" t="s">
        <v>123</v>
      </c>
      <c r="F46" s="55" t="s">
        <v>441</v>
      </c>
      <c r="G46" s="55" t="s">
        <v>72</v>
      </c>
      <c r="H46" s="56">
        <v>390</v>
      </c>
      <c r="I46" s="56">
        <v>45</v>
      </c>
      <c r="J46" s="56">
        <v>313</v>
      </c>
      <c r="K46" s="56">
        <v>24297355</v>
      </c>
      <c r="L46" s="56">
        <v>523594696</v>
      </c>
      <c r="M46" s="56">
        <v>499297341</v>
      </c>
      <c r="N46" s="57">
        <f t="shared" si="0"/>
        <v>4.6404891389503301E-2</v>
      </c>
      <c r="O46" s="56">
        <v>112792</v>
      </c>
      <c r="P46" s="56">
        <v>251124</v>
      </c>
      <c r="Q46" s="57">
        <f t="shared" si="1"/>
        <v>4.6130757252033028E-2</v>
      </c>
      <c r="R46" s="56">
        <v>24297355</v>
      </c>
      <c r="S46" s="56">
        <v>523594696</v>
      </c>
      <c r="T46" s="56">
        <v>499297341</v>
      </c>
      <c r="U46" s="57">
        <f t="shared" si="2"/>
        <v>4.6404891389503301E-2</v>
      </c>
      <c r="V46" s="56">
        <v>112792</v>
      </c>
      <c r="W46" s="56">
        <v>251124</v>
      </c>
      <c r="X46" s="54">
        <f t="shared" si="3"/>
        <v>4.6130757252033028E-2</v>
      </c>
    </row>
    <row r="47" spans="1:24" s="1" customFormat="1" ht="13.2" x14ac:dyDescent="0.25">
      <c r="A47" s="55">
        <v>54</v>
      </c>
      <c r="B47" s="55" t="s">
        <v>164</v>
      </c>
      <c r="C47" s="55" t="s">
        <v>165</v>
      </c>
      <c r="D47" s="55" t="s">
        <v>166</v>
      </c>
      <c r="E47" s="55" t="s">
        <v>167</v>
      </c>
      <c r="F47" s="55" t="s">
        <v>439</v>
      </c>
      <c r="G47" s="55" t="s">
        <v>65</v>
      </c>
      <c r="H47" s="56">
        <v>10</v>
      </c>
      <c r="I47" s="56">
        <v>2</v>
      </c>
      <c r="J47" s="56">
        <v>10</v>
      </c>
      <c r="K47" s="56">
        <v>-849344</v>
      </c>
      <c r="L47" s="56">
        <v>18322431</v>
      </c>
      <c r="M47" s="56">
        <v>19171775</v>
      </c>
      <c r="N47" s="57">
        <f t="shared" si="0"/>
        <v>-4.6355420849995284E-2</v>
      </c>
      <c r="O47" s="56">
        <v>453552</v>
      </c>
      <c r="P47" s="56"/>
      <c r="Q47" s="57">
        <f t="shared" si="1"/>
        <v>-2.1079695268151871E-2</v>
      </c>
      <c r="R47" s="56">
        <v>-1018851</v>
      </c>
      <c r="S47" s="56">
        <v>17870096</v>
      </c>
      <c r="T47" s="56">
        <v>18888947</v>
      </c>
      <c r="U47" s="57">
        <f t="shared" si="2"/>
        <v>-5.7014299195706615E-2</v>
      </c>
      <c r="V47" s="56">
        <v>453552</v>
      </c>
      <c r="W47" s="56"/>
      <c r="X47" s="54">
        <f t="shared" si="3"/>
        <v>-3.0850789100510988E-2</v>
      </c>
    </row>
    <row r="48" spans="1:24" s="1" customFormat="1" ht="13.2" x14ac:dyDescent="0.25">
      <c r="A48" s="55">
        <v>37</v>
      </c>
      <c r="B48" s="55" t="s">
        <v>168</v>
      </c>
      <c r="C48" s="55" t="s">
        <v>67</v>
      </c>
      <c r="D48" s="55" t="s">
        <v>169</v>
      </c>
      <c r="E48" s="55" t="s">
        <v>92</v>
      </c>
      <c r="F48" s="55" t="s">
        <v>439</v>
      </c>
      <c r="G48" s="55" t="s">
        <v>65</v>
      </c>
      <c r="H48" s="56">
        <v>21</v>
      </c>
      <c r="I48" s="56">
        <v>0</v>
      </c>
      <c r="J48" s="56">
        <v>16</v>
      </c>
      <c r="K48" s="56">
        <v>4751500</v>
      </c>
      <c r="L48" s="56">
        <v>28746699</v>
      </c>
      <c r="M48" s="56">
        <v>23995199</v>
      </c>
      <c r="N48" s="57">
        <f t="shared" si="0"/>
        <v>0.16528854321673594</v>
      </c>
      <c r="O48" s="56">
        <v>1569927</v>
      </c>
      <c r="P48" s="56">
        <v>82730</v>
      </c>
      <c r="Q48" s="57">
        <f t="shared" si="1"/>
        <v>0.20578467405970571</v>
      </c>
      <c r="R48" s="56">
        <v>4751500</v>
      </c>
      <c r="S48" s="56">
        <v>28746699</v>
      </c>
      <c r="T48" s="56">
        <v>23995199</v>
      </c>
      <c r="U48" s="57">
        <f t="shared" si="2"/>
        <v>0.16528854321673594</v>
      </c>
      <c r="V48" s="56">
        <v>1569927</v>
      </c>
      <c r="W48" s="56">
        <v>82730</v>
      </c>
      <c r="X48" s="54">
        <f t="shared" si="3"/>
        <v>0.20578467405970571</v>
      </c>
    </row>
    <row r="49" spans="1:24" s="1" customFormat="1" ht="13.2" x14ac:dyDescent="0.25">
      <c r="A49" s="55">
        <v>39</v>
      </c>
      <c r="B49" s="55" t="s">
        <v>170</v>
      </c>
      <c r="C49" s="55" t="s">
        <v>69</v>
      </c>
      <c r="D49" s="55" t="s">
        <v>171</v>
      </c>
      <c r="E49" s="55" t="s">
        <v>172</v>
      </c>
      <c r="F49" s="55" t="s">
        <v>441</v>
      </c>
      <c r="G49" s="55" t="s">
        <v>72</v>
      </c>
      <c r="H49" s="56">
        <v>57</v>
      </c>
      <c r="I49" s="56">
        <v>16</v>
      </c>
      <c r="J49" s="56">
        <v>55</v>
      </c>
      <c r="K49" s="56">
        <v>-2035843</v>
      </c>
      <c r="L49" s="56">
        <v>80784619</v>
      </c>
      <c r="M49" s="56">
        <v>82820462</v>
      </c>
      <c r="N49" s="57">
        <f t="shared" si="0"/>
        <v>-2.5200873943590673E-2</v>
      </c>
      <c r="O49" s="56">
        <v>194084</v>
      </c>
      <c r="P49" s="56"/>
      <c r="Q49" s="57">
        <f t="shared" si="1"/>
        <v>-2.274374535240457E-2</v>
      </c>
      <c r="R49" s="56">
        <v>-1592397</v>
      </c>
      <c r="S49" s="56">
        <v>80735577</v>
      </c>
      <c r="T49" s="56">
        <v>82327974</v>
      </c>
      <c r="U49" s="57">
        <f t="shared" si="2"/>
        <v>-1.9723609580445556E-2</v>
      </c>
      <c r="V49" s="56">
        <v>194084</v>
      </c>
      <c r="W49" s="56"/>
      <c r="X49" s="54">
        <f t="shared" si="3"/>
        <v>-1.7278127484062981E-2</v>
      </c>
    </row>
    <row r="50" spans="1:24" s="1" customFormat="1" ht="13.2" x14ac:dyDescent="0.25">
      <c r="A50" s="55">
        <v>117</v>
      </c>
      <c r="B50" s="55" t="s">
        <v>173</v>
      </c>
      <c r="C50" s="55" t="s">
        <v>125</v>
      </c>
      <c r="D50" s="55" t="s">
        <v>115</v>
      </c>
      <c r="E50" s="55" t="s">
        <v>174</v>
      </c>
      <c r="F50" s="55" t="s">
        <v>441</v>
      </c>
      <c r="G50" s="55" t="s">
        <v>72</v>
      </c>
      <c r="H50" s="56">
        <v>49</v>
      </c>
      <c r="I50" s="56">
        <v>10</v>
      </c>
      <c r="J50" s="56">
        <v>32</v>
      </c>
      <c r="K50" s="56"/>
      <c r="L50" s="56"/>
      <c r="M50" s="56"/>
      <c r="N50" s="57" t="str">
        <f t="shared" si="0"/>
        <v/>
      </c>
      <c r="O50" s="56"/>
      <c r="P50" s="56"/>
      <c r="Q50" s="57" t="str">
        <f t="shared" si="1"/>
        <v/>
      </c>
      <c r="R50" s="56">
        <v>-2365101</v>
      </c>
      <c r="S50" s="56">
        <v>52263214</v>
      </c>
      <c r="T50" s="56">
        <v>54628315</v>
      </c>
      <c r="U50" s="57">
        <f t="shared" si="2"/>
        <v>-4.5253646283598251E-2</v>
      </c>
      <c r="V50" s="56">
        <v>1581</v>
      </c>
      <c r="W50" s="56">
        <v>10446</v>
      </c>
      <c r="X50" s="54">
        <f t="shared" si="3"/>
        <v>-4.5421894412864337E-2</v>
      </c>
    </row>
    <row r="51" spans="1:24" s="1" customFormat="1" ht="13.2" x14ac:dyDescent="0.25">
      <c r="A51" s="55">
        <v>250</v>
      </c>
      <c r="B51" s="55" t="s">
        <v>175</v>
      </c>
      <c r="C51" s="55" t="s">
        <v>77</v>
      </c>
      <c r="D51" s="55" t="s">
        <v>176</v>
      </c>
      <c r="E51" s="55" t="s">
        <v>177</v>
      </c>
      <c r="F51" s="55" t="s">
        <v>438</v>
      </c>
      <c r="G51" s="55" t="s">
        <v>72</v>
      </c>
      <c r="H51" s="56">
        <v>16</v>
      </c>
      <c r="I51" s="56">
        <v>0</v>
      </c>
      <c r="J51" s="56">
        <v>16</v>
      </c>
      <c r="K51" s="56"/>
      <c r="L51" s="56"/>
      <c r="M51" s="56"/>
      <c r="N51" s="57" t="str">
        <f t="shared" si="0"/>
        <v/>
      </c>
      <c r="O51" s="56"/>
      <c r="P51" s="56"/>
      <c r="Q51" s="57" t="str">
        <f t="shared" si="1"/>
        <v/>
      </c>
      <c r="R51" s="56">
        <v>0</v>
      </c>
      <c r="S51" s="56">
        <v>7731779</v>
      </c>
      <c r="T51" s="56">
        <v>7731779</v>
      </c>
      <c r="U51" s="57">
        <f t="shared" si="2"/>
        <v>0</v>
      </c>
      <c r="V51" s="56"/>
      <c r="W51" s="56"/>
      <c r="X51" s="54">
        <f t="shared" si="3"/>
        <v>0</v>
      </c>
    </row>
    <row r="52" spans="1:24" s="1" customFormat="1" ht="13.2" x14ac:dyDescent="0.25">
      <c r="A52" s="55">
        <v>71</v>
      </c>
      <c r="B52" s="55" t="s">
        <v>178</v>
      </c>
      <c r="C52" s="55" t="s">
        <v>165</v>
      </c>
      <c r="D52" s="55" t="s">
        <v>176</v>
      </c>
      <c r="E52" s="55" t="s">
        <v>177</v>
      </c>
      <c r="F52" s="55" t="s">
        <v>439</v>
      </c>
      <c r="G52" s="55" t="s">
        <v>72</v>
      </c>
      <c r="H52" s="56">
        <v>108</v>
      </c>
      <c r="I52" s="56">
        <v>10</v>
      </c>
      <c r="J52" s="56">
        <v>94</v>
      </c>
      <c r="K52" s="56">
        <v>1880165</v>
      </c>
      <c r="L52" s="56">
        <v>135399561</v>
      </c>
      <c r="M52" s="56">
        <v>133519396</v>
      </c>
      <c r="N52" s="57">
        <f t="shared" si="0"/>
        <v>1.3886049453291803E-2</v>
      </c>
      <c r="O52" s="56">
        <v>10346029</v>
      </c>
      <c r="P52" s="56">
        <v>91179</v>
      </c>
      <c r="Q52" s="57">
        <f t="shared" si="1"/>
        <v>8.3261627332943663E-2</v>
      </c>
      <c r="R52" s="56">
        <v>1880165</v>
      </c>
      <c r="S52" s="56">
        <v>135399561</v>
      </c>
      <c r="T52" s="56">
        <v>133519396</v>
      </c>
      <c r="U52" s="57">
        <f t="shared" si="2"/>
        <v>1.3886049453291803E-2</v>
      </c>
      <c r="V52" s="56">
        <v>10346029</v>
      </c>
      <c r="W52" s="56">
        <v>91179</v>
      </c>
      <c r="X52" s="54">
        <f t="shared" si="3"/>
        <v>8.3261627332943663E-2</v>
      </c>
    </row>
    <row r="53" spans="1:24" s="1" customFormat="1" ht="13.2" x14ac:dyDescent="0.25">
      <c r="A53" s="55">
        <v>46</v>
      </c>
      <c r="B53" s="55" t="s">
        <v>179</v>
      </c>
      <c r="C53" s="55" t="s">
        <v>62</v>
      </c>
      <c r="D53" s="55" t="s">
        <v>180</v>
      </c>
      <c r="E53" s="55" t="s">
        <v>148</v>
      </c>
      <c r="F53" s="55" t="s">
        <v>438</v>
      </c>
      <c r="G53" s="55" t="s">
        <v>65</v>
      </c>
      <c r="H53" s="56">
        <v>43</v>
      </c>
      <c r="I53" s="56">
        <v>7</v>
      </c>
      <c r="J53" s="56">
        <v>24</v>
      </c>
      <c r="K53" s="56">
        <v>2707659</v>
      </c>
      <c r="L53" s="56">
        <v>28956846</v>
      </c>
      <c r="M53" s="56">
        <v>26249187</v>
      </c>
      <c r="N53" s="57">
        <f t="shared" si="0"/>
        <v>9.3506696136727047E-2</v>
      </c>
      <c r="O53" s="56">
        <v>2582238</v>
      </c>
      <c r="P53" s="56"/>
      <c r="Q53" s="57">
        <f t="shared" si="1"/>
        <v>0.16772513114204585</v>
      </c>
      <c r="R53" s="56">
        <v>1415860</v>
      </c>
      <c r="S53" s="56">
        <v>23585712</v>
      </c>
      <c r="T53" s="56">
        <v>22169852</v>
      </c>
      <c r="U53" s="57">
        <f t="shared" si="2"/>
        <v>6.003041163226279E-2</v>
      </c>
      <c r="V53" s="56">
        <v>2582238</v>
      </c>
      <c r="W53" s="56"/>
      <c r="X53" s="54">
        <f t="shared" si="3"/>
        <v>0.1527860608110303</v>
      </c>
    </row>
    <row r="54" spans="1:24" s="1" customFormat="1" ht="13.2" x14ac:dyDescent="0.25">
      <c r="A54" s="55">
        <v>51</v>
      </c>
      <c r="B54" s="55" t="s">
        <v>181</v>
      </c>
      <c r="C54" s="55" t="s">
        <v>67</v>
      </c>
      <c r="D54" s="55" t="s">
        <v>182</v>
      </c>
      <c r="E54" s="55" t="s">
        <v>183</v>
      </c>
      <c r="F54" s="55" t="s">
        <v>441</v>
      </c>
      <c r="G54" s="55" t="s">
        <v>65</v>
      </c>
      <c r="H54" s="56">
        <v>49</v>
      </c>
      <c r="I54" s="56">
        <v>8</v>
      </c>
      <c r="J54" s="56">
        <v>25</v>
      </c>
      <c r="K54" s="56">
        <v>5746996</v>
      </c>
      <c r="L54" s="56">
        <v>73222410</v>
      </c>
      <c r="M54" s="56">
        <v>67475414</v>
      </c>
      <c r="N54" s="57">
        <f t="shared" si="0"/>
        <v>7.8486845762110263E-2</v>
      </c>
      <c r="O54" s="56">
        <v>4501468</v>
      </c>
      <c r="P54" s="56"/>
      <c r="Q54" s="57">
        <f t="shared" si="1"/>
        <v>0.13185734247588624</v>
      </c>
      <c r="R54" s="56">
        <v>5593991</v>
      </c>
      <c r="S54" s="56">
        <v>62382781</v>
      </c>
      <c r="T54" s="56">
        <v>56788790</v>
      </c>
      <c r="U54" s="57">
        <f t="shared" si="2"/>
        <v>8.9672036262698832E-2</v>
      </c>
      <c r="V54" s="56">
        <v>4501468</v>
      </c>
      <c r="W54" s="56"/>
      <c r="X54" s="54">
        <f t="shared" si="3"/>
        <v>0.15093925925668986</v>
      </c>
    </row>
    <row r="55" spans="1:24" s="1" customFormat="1" ht="13.2" x14ac:dyDescent="0.25">
      <c r="A55" s="55">
        <v>50</v>
      </c>
      <c r="B55" s="55" t="s">
        <v>184</v>
      </c>
      <c r="C55" s="55" t="s">
        <v>67</v>
      </c>
      <c r="D55" s="55" t="s">
        <v>185</v>
      </c>
      <c r="E55" s="55" t="s">
        <v>186</v>
      </c>
      <c r="F55" s="55" t="s">
        <v>439</v>
      </c>
      <c r="G55" s="55" t="s">
        <v>65</v>
      </c>
      <c r="H55" s="56">
        <v>34</v>
      </c>
      <c r="I55" s="56">
        <v>4</v>
      </c>
      <c r="J55" s="56">
        <v>22</v>
      </c>
      <c r="K55" s="56">
        <v>356832</v>
      </c>
      <c r="L55" s="56">
        <v>47355870</v>
      </c>
      <c r="M55" s="56">
        <v>46999038</v>
      </c>
      <c r="N55" s="57">
        <f t="shared" si="0"/>
        <v>7.5351165547164478E-3</v>
      </c>
      <c r="O55" s="56">
        <v>8249805</v>
      </c>
      <c r="P55" s="56"/>
      <c r="Q55" s="57">
        <f t="shared" si="1"/>
        <v>0.15477983137512494</v>
      </c>
      <c r="R55" s="56">
        <v>-2117702</v>
      </c>
      <c r="S55" s="56">
        <v>40199556</v>
      </c>
      <c r="T55" s="56">
        <v>42317258</v>
      </c>
      <c r="U55" s="57">
        <f t="shared" si="2"/>
        <v>-5.2679736064746588E-2</v>
      </c>
      <c r="V55" s="56">
        <v>8193884</v>
      </c>
      <c r="W55" s="56"/>
      <c r="X55" s="54">
        <f t="shared" si="3"/>
        <v>0.12555796818742376</v>
      </c>
    </row>
    <row r="56" spans="1:24" s="1" customFormat="1" ht="13.2" x14ac:dyDescent="0.25">
      <c r="A56" s="55">
        <v>183</v>
      </c>
      <c r="B56" s="55" t="s">
        <v>187</v>
      </c>
      <c r="C56" s="55" t="s">
        <v>188</v>
      </c>
      <c r="D56" s="55" t="s">
        <v>189</v>
      </c>
      <c r="E56" s="55" t="s">
        <v>123</v>
      </c>
      <c r="F56" s="55" t="s">
        <v>441</v>
      </c>
      <c r="G56" s="55" t="s">
        <v>72</v>
      </c>
      <c r="H56" s="56">
        <v>92</v>
      </c>
      <c r="I56" s="56">
        <v>0</v>
      </c>
      <c r="J56" s="56">
        <v>92</v>
      </c>
      <c r="K56" s="56">
        <v>20161696</v>
      </c>
      <c r="L56" s="56">
        <v>68073321</v>
      </c>
      <c r="M56" s="56">
        <v>47911625</v>
      </c>
      <c r="N56" s="57">
        <f t="shared" si="0"/>
        <v>0.29617617744843094</v>
      </c>
      <c r="O56" s="56">
        <v>152709</v>
      </c>
      <c r="P56" s="56">
        <v>5773483</v>
      </c>
      <c r="Q56" s="57">
        <f t="shared" si="1"/>
        <v>0.21312865485504578</v>
      </c>
      <c r="R56" s="56">
        <v>20161696</v>
      </c>
      <c r="S56" s="56">
        <v>68073321</v>
      </c>
      <c r="T56" s="56">
        <v>47911625</v>
      </c>
      <c r="U56" s="57">
        <f t="shared" si="2"/>
        <v>0.29617617744843094</v>
      </c>
      <c r="V56" s="56">
        <v>152709</v>
      </c>
      <c r="W56" s="56"/>
      <c r="X56" s="54">
        <f t="shared" si="3"/>
        <v>0.29775153266282678</v>
      </c>
    </row>
    <row r="57" spans="1:24" s="1" customFormat="1" ht="13.2" x14ac:dyDescent="0.25">
      <c r="A57" s="55">
        <v>61</v>
      </c>
      <c r="B57" s="55" t="s">
        <v>190</v>
      </c>
      <c r="C57" s="55" t="s">
        <v>62</v>
      </c>
      <c r="D57" s="55" t="s">
        <v>191</v>
      </c>
      <c r="E57" s="55" t="s">
        <v>192</v>
      </c>
      <c r="F57" s="55" t="s">
        <v>438</v>
      </c>
      <c r="G57" s="55" t="s">
        <v>65</v>
      </c>
      <c r="H57" s="56">
        <v>15</v>
      </c>
      <c r="I57" s="56">
        <v>0</v>
      </c>
      <c r="J57" s="56">
        <v>15</v>
      </c>
      <c r="K57" s="56">
        <v>-211408</v>
      </c>
      <c r="L57" s="56">
        <v>9663181</v>
      </c>
      <c r="M57" s="56">
        <v>9874589</v>
      </c>
      <c r="N57" s="57">
        <f t="shared" si="0"/>
        <v>-2.1877681893778044E-2</v>
      </c>
      <c r="O57" s="56">
        <v>44169</v>
      </c>
      <c r="P57" s="56"/>
      <c r="Q57" s="57">
        <f t="shared" si="1"/>
        <v>-1.7228079754000834E-2</v>
      </c>
      <c r="R57" s="56">
        <v>-11221</v>
      </c>
      <c r="S57" s="56">
        <v>6257162</v>
      </c>
      <c r="T57" s="56">
        <v>6268383</v>
      </c>
      <c r="U57" s="57">
        <f t="shared" si="2"/>
        <v>-1.7933050159161614E-3</v>
      </c>
      <c r="V57" s="56">
        <v>44169</v>
      </c>
      <c r="W57" s="56"/>
      <c r="X57" s="54">
        <f t="shared" si="3"/>
        <v>5.2287365954906987E-3</v>
      </c>
    </row>
    <row r="58" spans="1:24" s="1" customFormat="1" ht="13.2" x14ac:dyDescent="0.25">
      <c r="A58" s="55">
        <v>30</v>
      </c>
      <c r="B58" s="55" t="s">
        <v>193</v>
      </c>
      <c r="C58" s="55" t="s">
        <v>67</v>
      </c>
      <c r="D58" s="55" t="s">
        <v>194</v>
      </c>
      <c r="E58" s="55" t="s">
        <v>144</v>
      </c>
      <c r="F58" s="55" t="s">
        <v>441</v>
      </c>
      <c r="G58" s="55" t="s">
        <v>65</v>
      </c>
      <c r="H58" s="56">
        <v>16</v>
      </c>
      <c r="I58" s="56">
        <v>0</v>
      </c>
      <c r="J58" s="56">
        <v>16</v>
      </c>
      <c r="K58" s="56">
        <v>-755977</v>
      </c>
      <c r="L58" s="56">
        <v>19299632</v>
      </c>
      <c r="M58" s="56">
        <v>20055609</v>
      </c>
      <c r="N58" s="57">
        <f t="shared" si="0"/>
        <v>-3.9170539624796989E-2</v>
      </c>
      <c r="O58" s="56">
        <v>5238252</v>
      </c>
      <c r="P58" s="56">
        <v>802666</v>
      </c>
      <c r="Q58" s="57">
        <f t="shared" si="1"/>
        <v>0.14995624724609505</v>
      </c>
      <c r="R58" s="56">
        <v>172583</v>
      </c>
      <c r="S58" s="56">
        <v>13882970</v>
      </c>
      <c r="T58" s="56">
        <v>13710387</v>
      </c>
      <c r="U58" s="57">
        <f t="shared" si="2"/>
        <v>1.2431273711604938E-2</v>
      </c>
      <c r="V58" s="56">
        <v>5238251</v>
      </c>
      <c r="W58" s="56">
        <v>6381</v>
      </c>
      <c r="X58" s="54">
        <f t="shared" si="3"/>
        <v>0.28264162628526701</v>
      </c>
    </row>
    <row r="59" spans="1:24" s="1" customFormat="1" ht="13.2" x14ac:dyDescent="0.25">
      <c r="A59" s="55">
        <v>64</v>
      </c>
      <c r="B59" s="55" t="s">
        <v>195</v>
      </c>
      <c r="C59" s="55" t="s">
        <v>128</v>
      </c>
      <c r="D59" s="55" t="s">
        <v>196</v>
      </c>
      <c r="E59" s="55" t="s">
        <v>112</v>
      </c>
      <c r="F59" s="55" t="s">
        <v>441</v>
      </c>
      <c r="G59" s="55" t="s">
        <v>72</v>
      </c>
      <c r="H59" s="56">
        <v>64</v>
      </c>
      <c r="I59" s="56">
        <v>10</v>
      </c>
      <c r="J59" s="56">
        <v>51</v>
      </c>
      <c r="K59" s="56">
        <v>15250301</v>
      </c>
      <c r="L59" s="56">
        <v>125815269</v>
      </c>
      <c r="M59" s="56">
        <v>110564968</v>
      </c>
      <c r="N59" s="57">
        <f t="shared" si="0"/>
        <v>0.12121184591673051</v>
      </c>
      <c r="O59" s="56">
        <v>500</v>
      </c>
      <c r="P59" s="56"/>
      <c r="Q59" s="57">
        <f t="shared" si="1"/>
        <v>0.12121533827766852</v>
      </c>
      <c r="R59" s="56">
        <v>10977413</v>
      </c>
      <c r="S59" s="56">
        <v>118035217</v>
      </c>
      <c r="T59" s="56">
        <v>107057804</v>
      </c>
      <c r="U59" s="57">
        <f t="shared" si="2"/>
        <v>9.3001167609155153E-2</v>
      </c>
      <c r="V59" s="56">
        <v>500</v>
      </c>
      <c r="W59" s="56"/>
      <c r="X59" s="54">
        <f t="shared" si="3"/>
        <v>9.3005009661609461E-2</v>
      </c>
    </row>
    <row r="60" spans="1:24" s="1" customFormat="1" ht="13.2" x14ac:dyDescent="0.25">
      <c r="A60" s="55">
        <v>53</v>
      </c>
      <c r="B60" s="55" t="s">
        <v>197</v>
      </c>
      <c r="C60" s="55" t="s">
        <v>198</v>
      </c>
      <c r="D60" s="55" t="s">
        <v>199</v>
      </c>
      <c r="E60" s="55" t="s">
        <v>136</v>
      </c>
      <c r="F60" s="55" t="s">
        <v>438</v>
      </c>
      <c r="G60" s="55" t="s">
        <v>65</v>
      </c>
      <c r="H60" s="56">
        <v>30</v>
      </c>
      <c r="I60" s="56">
        <v>3</v>
      </c>
      <c r="J60" s="56">
        <v>25</v>
      </c>
      <c r="K60" s="56">
        <v>608351</v>
      </c>
      <c r="L60" s="56">
        <v>28112488</v>
      </c>
      <c r="M60" s="56">
        <v>27504137</v>
      </c>
      <c r="N60" s="57">
        <f t="shared" si="0"/>
        <v>2.1639884737345197E-2</v>
      </c>
      <c r="O60" s="56">
        <v>1465321</v>
      </c>
      <c r="P60" s="56"/>
      <c r="Q60" s="57">
        <f t="shared" si="1"/>
        <v>7.0109046954762611E-2</v>
      </c>
      <c r="R60" s="56">
        <v>-2955615</v>
      </c>
      <c r="S60" s="56">
        <v>19591215</v>
      </c>
      <c r="T60" s="56">
        <v>22546830</v>
      </c>
      <c r="U60" s="57">
        <f t="shared" si="2"/>
        <v>-0.15086430320937216</v>
      </c>
      <c r="V60" s="56">
        <v>1465321</v>
      </c>
      <c r="W60" s="56"/>
      <c r="X60" s="54">
        <f t="shared" si="3"/>
        <v>-7.0775838912915209E-2</v>
      </c>
    </row>
    <row r="61" spans="1:24" s="1" customFormat="1" ht="13.2" x14ac:dyDescent="0.25">
      <c r="A61" s="55">
        <v>69</v>
      </c>
      <c r="B61" s="55" t="s">
        <v>200</v>
      </c>
      <c r="C61" s="55" t="s">
        <v>67</v>
      </c>
      <c r="D61" s="55" t="s">
        <v>201</v>
      </c>
      <c r="E61" s="55" t="s">
        <v>202</v>
      </c>
      <c r="F61" s="55" t="s">
        <v>439</v>
      </c>
      <c r="G61" s="55" t="s">
        <v>65</v>
      </c>
      <c r="H61" s="56">
        <v>15</v>
      </c>
      <c r="I61" s="56">
        <v>0</v>
      </c>
      <c r="J61" s="56">
        <v>15</v>
      </c>
      <c r="K61" s="56">
        <v>4110631</v>
      </c>
      <c r="L61" s="56">
        <v>22163603</v>
      </c>
      <c r="M61" s="56">
        <v>18052972</v>
      </c>
      <c r="N61" s="57">
        <f t="shared" si="0"/>
        <v>0.18546763357925153</v>
      </c>
      <c r="O61" s="56">
        <v>229785</v>
      </c>
      <c r="P61" s="56"/>
      <c r="Q61" s="57">
        <f t="shared" si="1"/>
        <v>0.19382578464678948</v>
      </c>
      <c r="R61" s="56">
        <v>3820477</v>
      </c>
      <c r="S61" s="56">
        <v>12124293</v>
      </c>
      <c r="T61" s="56">
        <v>8303816</v>
      </c>
      <c r="U61" s="57">
        <f t="shared" si="2"/>
        <v>0.31510926039151316</v>
      </c>
      <c r="V61" s="56">
        <v>197838</v>
      </c>
      <c r="W61" s="56"/>
      <c r="X61" s="54">
        <f t="shared" si="3"/>
        <v>0.32610552509139856</v>
      </c>
    </row>
    <row r="62" spans="1:24" s="1" customFormat="1" ht="13.2" x14ac:dyDescent="0.25">
      <c r="A62" s="55">
        <v>115</v>
      </c>
      <c r="B62" s="55" t="s">
        <v>444</v>
      </c>
      <c r="C62" s="55" t="s">
        <v>125</v>
      </c>
      <c r="D62" s="55" t="s">
        <v>445</v>
      </c>
      <c r="E62" s="55" t="s">
        <v>130</v>
      </c>
      <c r="F62" s="55" t="s">
        <v>441</v>
      </c>
      <c r="G62" s="55" t="s">
        <v>72</v>
      </c>
      <c r="H62" s="56">
        <v>57</v>
      </c>
      <c r="I62" s="56">
        <v>12</v>
      </c>
      <c r="J62" s="56">
        <v>49</v>
      </c>
      <c r="K62" s="56"/>
      <c r="L62" s="56"/>
      <c r="M62" s="56"/>
      <c r="N62" s="57" t="str">
        <f t="shared" si="0"/>
        <v/>
      </c>
      <c r="O62" s="56"/>
      <c r="P62" s="56"/>
      <c r="Q62" s="57" t="str">
        <f t="shared" si="1"/>
        <v/>
      </c>
      <c r="R62" s="56">
        <v>-2231761</v>
      </c>
      <c r="S62" s="56">
        <v>63557601</v>
      </c>
      <c r="T62" s="56">
        <v>65789362</v>
      </c>
      <c r="U62" s="57">
        <f t="shared" si="2"/>
        <v>-3.511399053592347E-2</v>
      </c>
      <c r="V62" s="56">
        <v>18799</v>
      </c>
      <c r="W62" s="56">
        <v>3543</v>
      </c>
      <c r="X62" s="54">
        <f t="shared" si="3"/>
        <v>-3.4863644371181758E-2</v>
      </c>
    </row>
    <row r="63" spans="1:24" s="1" customFormat="1" ht="13.2" x14ac:dyDescent="0.25">
      <c r="A63" s="55">
        <v>58</v>
      </c>
      <c r="B63" s="55" t="s">
        <v>203</v>
      </c>
      <c r="C63" s="55" t="s">
        <v>67</v>
      </c>
      <c r="D63" s="55" t="s">
        <v>204</v>
      </c>
      <c r="E63" s="55" t="s">
        <v>205</v>
      </c>
      <c r="F63" s="55" t="s">
        <v>438</v>
      </c>
      <c r="G63" s="55" t="s">
        <v>65</v>
      </c>
      <c r="H63" s="56">
        <v>24</v>
      </c>
      <c r="I63" s="56">
        <v>0</v>
      </c>
      <c r="J63" s="56">
        <v>10</v>
      </c>
      <c r="K63" s="56">
        <v>4576567</v>
      </c>
      <c r="L63" s="56">
        <v>19173938</v>
      </c>
      <c r="M63" s="56">
        <v>14597371</v>
      </c>
      <c r="N63" s="57">
        <f t="shared" si="0"/>
        <v>0.23868685712867121</v>
      </c>
      <c r="O63" s="56">
        <v>379138</v>
      </c>
      <c r="P63" s="56"/>
      <c r="Q63" s="57">
        <f t="shared" si="1"/>
        <v>0.25344886911910947</v>
      </c>
      <c r="R63" s="56">
        <v>5197800</v>
      </c>
      <c r="S63" s="56">
        <v>14143523</v>
      </c>
      <c r="T63" s="56">
        <v>8945723</v>
      </c>
      <c r="U63" s="57">
        <f t="shared" si="2"/>
        <v>0.36750390974016872</v>
      </c>
      <c r="V63" s="56">
        <v>379138</v>
      </c>
      <c r="W63" s="56"/>
      <c r="X63" s="54">
        <f t="shared" si="3"/>
        <v>0.38401626258438448</v>
      </c>
    </row>
    <row r="64" spans="1:24" s="1" customFormat="1" ht="13.2" x14ac:dyDescent="0.25">
      <c r="A64" s="55">
        <v>85</v>
      </c>
      <c r="B64" s="55" t="s">
        <v>206</v>
      </c>
      <c r="C64" s="55" t="s">
        <v>128</v>
      </c>
      <c r="D64" s="55" t="s">
        <v>207</v>
      </c>
      <c r="E64" s="55" t="s">
        <v>92</v>
      </c>
      <c r="F64" s="55" t="s">
        <v>441</v>
      </c>
      <c r="G64" s="55" t="s">
        <v>72</v>
      </c>
      <c r="H64" s="56">
        <v>175</v>
      </c>
      <c r="I64" s="56">
        <v>16</v>
      </c>
      <c r="J64" s="56">
        <v>73</v>
      </c>
      <c r="K64" s="56">
        <v>4008206</v>
      </c>
      <c r="L64" s="56">
        <v>132114169</v>
      </c>
      <c r="M64" s="56">
        <v>128105963</v>
      </c>
      <c r="N64" s="57">
        <f t="shared" si="0"/>
        <v>3.0338956300743184E-2</v>
      </c>
      <c r="O64" s="56">
        <v>500243</v>
      </c>
      <c r="P64" s="56">
        <v>1894</v>
      </c>
      <c r="Q64" s="57">
        <f t="shared" si="1"/>
        <v>3.3982392501955221E-2</v>
      </c>
      <c r="R64" s="56">
        <v>12825301</v>
      </c>
      <c r="S64" s="56">
        <v>129186367</v>
      </c>
      <c r="T64" s="56">
        <v>116361066</v>
      </c>
      <c r="U64" s="57">
        <f t="shared" si="2"/>
        <v>9.9277511225313739E-2</v>
      </c>
      <c r="V64" s="56">
        <v>499628</v>
      </c>
      <c r="W64" s="56">
        <v>1894</v>
      </c>
      <c r="X64" s="54">
        <f t="shared" si="3"/>
        <v>0.10273302834280602</v>
      </c>
    </row>
    <row r="65" spans="1:24" s="1" customFormat="1" ht="13.2" x14ac:dyDescent="0.25">
      <c r="A65" s="55">
        <v>62</v>
      </c>
      <c r="B65" s="55" t="s">
        <v>208</v>
      </c>
      <c r="C65" s="55" t="s">
        <v>209</v>
      </c>
      <c r="D65" s="55" t="s">
        <v>210</v>
      </c>
      <c r="E65" s="55" t="s">
        <v>183</v>
      </c>
      <c r="F65" s="55" t="s">
        <v>441</v>
      </c>
      <c r="G65" s="55" t="s">
        <v>72</v>
      </c>
      <c r="H65" s="56">
        <v>66</v>
      </c>
      <c r="I65" s="56">
        <v>6</v>
      </c>
      <c r="J65" s="56">
        <v>36</v>
      </c>
      <c r="K65" s="56">
        <v>9706933</v>
      </c>
      <c r="L65" s="56">
        <v>94028633</v>
      </c>
      <c r="M65" s="56">
        <v>84321700</v>
      </c>
      <c r="N65" s="57">
        <f t="shared" si="0"/>
        <v>0.10323379900673448</v>
      </c>
      <c r="O65" s="56">
        <v>1552514</v>
      </c>
      <c r="P65" s="56"/>
      <c r="Q65" s="57">
        <f t="shared" si="1"/>
        <v>0.11779987323232269</v>
      </c>
      <c r="R65" s="56">
        <v>9706933</v>
      </c>
      <c r="S65" s="56">
        <v>94028633</v>
      </c>
      <c r="T65" s="56">
        <v>84321700</v>
      </c>
      <c r="U65" s="57">
        <f t="shared" si="2"/>
        <v>0.10323379900673448</v>
      </c>
      <c r="V65" s="56">
        <v>1552514</v>
      </c>
      <c r="W65" s="56"/>
      <c r="X65" s="54">
        <f t="shared" si="3"/>
        <v>0.11779987323232269</v>
      </c>
    </row>
    <row r="66" spans="1:24" s="1" customFormat="1" ht="13.2" x14ac:dyDescent="0.25">
      <c r="A66" s="55">
        <v>45</v>
      </c>
      <c r="B66" s="55" t="s">
        <v>211</v>
      </c>
      <c r="C66" s="55" t="s">
        <v>67</v>
      </c>
      <c r="D66" s="55" t="s">
        <v>212</v>
      </c>
      <c r="E66" s="55" t="s">
        <v>213</v>
      </c>
      <c r="F66" s="55" t="s">
        <v>441</v>
      </c>
      <c r="G66" s="55" t="s">
        <v>65</v>
      </c>
      <c r="H66" s="56">
        <v>25</v>
      </c>
      <c r="I66" s="56">
        <v>5</v>
      </c>
      <c r="J66" s="56">
        <v>18</v>
      </c>
      <c r="K66" s="56"/>
      <c r="L66" s="56"/>
      <c r="M66" s="56"/>
      <c r="N66" s="57" t="str">
        <f t="shared" si="0"/>
        <v/>
      </c>
      <c r="O66" s="56"/>
      <c r="P66" s="56"/>
      <c r="Q66" s="57" t="str">
        <f t="shared" si="1"/>
        <v/>
      </c>
      <c r="R66" s="56">
        <v>4143321</v>
      </c>
      <c r="S66" s="56">
        <v>35203189</v>
      </c>
      <c r="T66" s="56">
        <v>31059868</v>
      </c>
      <c r="U66" s="57">
        <f t="shared" si="2"/>
        <v>0.11769731997859625</v>
      </c>
      <c r="V66" s="56">
        <v>2695058</v>
      </c>
      <c r="W66" s="56">
        <v>4443</v>
      </c>
      <c r="X66" s="54">
        <f t="shared" si="3"/>
        <v>0.18032327458312253</v>
      </c>
    </row>
    <row r="67" spans="1:24" s="1" customFormat="1" ht="13.2" x14ac:dyDescent="0.25">
      <c r="A67" s="55">
        <v>65</v>
      </c>
      <c r="B67" s="55" t="s">
        <v>214</v>
      </c>
      <c r="C67" s="55" t="s">
        <v>94</v>
      </c>
      <c r="D67" s="55" t="s">
        <v>215</v>
      </c>
      <c r="E67" s="55" t="s">
        <v>215</v>
      </c>
      <c r="F67" s="55" t="s">
        <v>441</v>
      </c>
      <c r="G67" s="55" t="s">
        <v>65</v>
      </c>
      <c r="H67" s="56">
        <v>20</v>
      </c>
      <c r="I67" s="56">
        <v>0</v>
      </c>
      <c r="J67" s="56">
        <v>14</v>
      </c>
      <c r="K67" s="56">
        <v>3203212</v>
      </c>
      <c r="L67" s="56">
        <v>15027667</v>
      </c>
      <c r="M67" s="56">
        <v>11824455</v>
      </c>
      <c r="N67" s="57">
        <f t="shared" si="0"/>
        <v>0.21315431064582413</v>
      </c>
      <c r="O67" s="56">
        <v>3915</v>
      </c>
      <c r="P67" s="56"/>
      <c r="Q67" s="57">
        <f t="shared" si="1"/>
        <v>0.21335924588642766</v>
      </c>
      <c r="R67" s="56">
        <v>3228943</v>
      </c>
      <c r="S67" s="56">
        <v>10918787</v>
      </c>
      <c r="T67" s="56">
        <v>7689844</v>
      </c>
      <c r="U67" s="57">
        <f t="shared" si="2"/>
        <v>0.29572360006656417</v>
      </c>
      <c r="V67" s="56">
        <v>3915</v>
      </c>
      <c r="W67" s="56"/>
      <c r="X67" s="54">
        <f t="shared" si="3"/>
        <v>0.29597603230409469</v>
      </c>
    </row>
    <row r="68" spans="1:24" s="1" customFormat="1" ht="13.2" x14ac:dyDescent="0.25">
      <c r="A68" s="55">
        <v>70</v>
      </c>
      <c r="B68" s="55" t="s">
        <v>216</v>
      </c>
      <c r="C68" s="55" t="s">
        <v>69</v>
      </c>
      <c r="D68" s="55" t="s">
        <v>217</v>
      </c>
      <c r="E68" s="55" t="s">
        <v>139</v>
      </c>
      <c r="F68" s="55" t="s">
        <v>441</v>
      </c>
      <c r="G68" s="55" t="s">
        <v>65</v>
      </c>
      <c r="H68" s="56">
        <v>18</v>
      </c>
      <c r="I68" s="56">
        <v>2</v>
      </c>
      <c r="J68" s="56">
        <v>15</v>
      </c>
      <c r="K68" s="56">
        <v>146713</v>
      </c>
      <c r="L68" s="56">
        <v>34462860</v>
      </c>
      <c r="M68" s="56">
        <v>34316147</v>
      </c>
      <c r="N68" s="57">
        <f t="shared" si="0"/>
        <v>4.257133621527639E-3</v>
      </c>
      <c r="O68" s="56">
        <v>26637</v>
      </c>
      <c r="P68" s="56">
        <v>30000</v>
      </c>
      <c r="Q68" s="57">
        <f t="shared" si="1"/>
        <v>4.1563377975619648E-3</v>
      </c>
      <c r="R68" s="56">
        <v>-2285726</v>
      </c>
      <c r="S68" s="56">
        <v>26799273</v>
      </c>
      <c r="T68" s="56">
        <v>29084999</v>
      </c>
      <c r="U68" s="57">
        <f t="shared" si="2"/>
        <v>-8.5290597248664168E-2</v>
      </c>
      <c r="V68" s="56">
        <v>26637</v>
      </c>
      <c r="W68" s="56">
        <v>30000</v>
      </c>
      <c r="X68" s="54">
        <f t="shared" si="3"/>
        <v>-8.5331271147931237E-2</v>
      </c>
    </row>
    <row r="69" spans="1:24" s="1" customFormat="1" ht="13.2" x14ac:dyDescent="0.25">
      <c r="A69" s="55">
        <v>92</v>
      </c>
      <c r="B69" s="55" t="s">
        <v>218</v>
      </c>
      <c r="C69" s="55" t="s">
        <v>87</v>
      </c>
      <c r="D69" s="55" t="s">
        <v>219</v>
      </c>
      <c r="E69" s="55" t="s">
        <v>219</v>
      </c>
      <c r="F69" s="55" t="s">
        <v>441</v>
      </c>
      <c r="G69" s="55" t="s">
        <v>65</v>
      </c>
      <c r="H69" s="56">
        <v>15</v>
      </c>
      <c r="I69" s="56">
        <v>0</v>
      </c>
      <c r="J69" s="56">
        <v>9</v>
      </c>
      <c r="K69" s="56">
        <v>2460394</v>
      </c>
      <c r="L69" s="56">
        <v>15735317</v>
      </c>
      <c r="M69" s="56">
        <v>13274923</v>
      </c>
      <c r="N69" s="57">
        <f t="shared" si="0"/>
        <v>0.15636126046904553</v>
      </c>
      <c r="O69" s="56">
        <v>114341</v>
      </c>
      <c r="P69" s="56"/>
      <c r="Q69" s="57">
        <f t="shared" si="1"/>
        <v>0.16244735375362673</v>
      </c>
      <c r="R69" s="56">
        <v>3878632</v>
      </c>
      <c r="S69" s="56">
        <v>12059697</v>
      </c>
      <c r="T69" s="56">
        <v>8181065</v>
      </c>
      <c r="U69" s="57">
        <f t="shared" si="2"/>
        <v>0.32161935743493392</v>
      </c>
      <c r="V69" s="56">
        <v>114276</v>
      </c>
      <c r="W69" s="56"/>
      <c r="X69" s="54">
        <f t="shared" si="3"/>
        <v>0.32798725609133517</v>
      </c>
    </row>
    <row r="70" spans="1:24" s="1" customFormat="1" ht="13.2" x14ac:dyDescent="0.25">
      <c r="A70" s="55">
        <v>80</v>
      </c>
      <c r="B70" s="55" t="s">
        <v>220</v>
      </c>
      <c r="C70" s="55" t="s">
        <v>67</v>
      </c>
      <c r="D70" s="55" t="s">
        <v>221</v>
      </c>
      <c r="E70" s="55" t="s">
        <v>222</v>
      </c>
      <c r="F70" s="55" t="s">
        <v>441</v>
      </c>
      <c r="G70" s="55" t="s">
        <v>65</v>
      </c>
      <c r="H70" s="56">
        <v>35</v>
      </c>
      <c r="I70" s="56">
        <v>4</v>
      </c>
      <c r="J70" s="56">
        <v>35</v>
      </c>
      <c r="K70" s="56">
        <v>6880502</v>
      </c>
      <c r="L70" s="56">
        <v>47169009</v>
      </c>
      <c r="M70" s="56">
        <v>40288507</v>
      </c>
      <c r="N70" s="57">
        <f t="shared" si="0"/>
        <v>0.14586912351709572</v>
      </c>
      <c r="O70" s="56">
        <v>5414084</v>
      </c>
      <c r="P70" s="56">
        <v>2260604</v>
      </c>
      <c r="Q70" s="57">
        <f t="shared" si="1"/>
        <v>0.19082144901594131</v>
      </c>
      <c r="R70" s="56">
        <v>14468588</v>
      </c>
      <c r="S70" s="56">
        <v>47111423</v>
      </c>
      <c r="T70" s="56">
        <v>32642835</v>
      </c>
      <c r="U70" s="57">
        <f t="shared" si="2"/>
        <v>0.30711422153391543</v>
      </c>
      <c r="V70" s="56">
        <v>5414084</v>
      </c>
      <c r="W70" s="56"/>
      <c r="X70" s="54">
        <f t="shared" si="3"/>
        <v>0.37853365223109603</v>
      </c>
    </row>
    <row r="71" spans="1:24" s="1" customFormat="1" ht="13.2" x14ac:dyDescent="0.25">
      <c r="A71" s="55">
        <v>136</v>
      </c>
      <c r="B71" s="55" t="s">
        <v>223</v>
      </c>
      <c r="C71" s="55" t="s">
        <v>98</v>
      </c>
      <c r="D71" s="55" t="s">
        <v>224</v>
      </c>
      <c r="E71" s="55" t="s">
        <v>225</v>
      </c>
      <c r="F71" s="55" t="s">
        <v>438</v>
      </c>
      <c r="G71" s="55" t="s">
        <v>65</v>
      </c>
      <c r="H71" s="56">
        <v>49</v>
      </c>
      <c r="I71" s="56">
        <v>10</v>
      </c>
      <c r="J71" s="56">
        <v>25</v>
      </c>
      <c r="K71" s="56">
        <v>-3362917</v>
      </c>
      <c r="L71" s="56">
        <v>71825890</v>
      </c>
      <c r="M71" s="56">
        <v>75188807</v>
      </c>
      <c r="N71" s="57">
        <f t="shared" si="0"/>
        <v>-4.6820401390083713E-2</v>
      </c>
      <c r="O71" s="56">
        <v>5470301</v>
      </c>
      <c r="P71" s="56">
        <v>34363</v>
      </c>
      <c r="Q71" s="57">
        <f t="shared" si="1"/>
        <v>2.6819186989433929E-2</v>
      </c>
      <c r="R71" s="56">
        <v>-2308944</v>
      </c>
      <c r="S71" s="56">
        <v>68756526</v>
      </c>
      <c r="T71" s="56">
        <v>71065470</v>
      </c>
      <c r="U71" s="57">
        <f t="shared" si="2"/>
        <v>-3.3581452326430804E-2</v>
      </c>
      <c r="V71" s="56">
        <v>2017449</v>
      </c>
      <c r="W71" s="56">
        <v>34363</v>
      </c>
      <c r="X71" s="54">
        <f t="shared" si="3"/>
        <v>-4.6042065603917257E-3</v>
      </c>
    </row>
    <row r="72" spans="1:24" s="1" customFormat="1" ht="13.2" x14ac:dyDescent="0.25">
      <c r="A72" s="55">
        <v>76</v>
      </c>
      <c r="B72" s="55" t="s">
        <v>226</v>
      </c>
      <c r="C72" s="55" t="s">
        <v>108</v>
      </c>
      <c r="D72" s="55" t="s">
        <v>227</v>
      </c>
      <c r="E72" s="55" t="s">
        <v>228</v>
      </c>
      <c r="F72" s="55" t="s">
        <v>438</v>
      </c>
      <c r="G72" s="55" t="s">
        <v>65</v>
      </c>
      <c r="H72" s="56">
        <v>34</v>
      </c>
      <c r="I72" s="56">
        <v>10</v>
      </c>
      <c r="J72" s="56">
        <v>14</v>
      </c>
      <c r="K72" s="56">
        <v>-2986649</v>
      </c>
      <c r="L72" s="56">
        <v>39064287</v>
      </c>
      <c r="M72" s="56">
        <v>42050936</v>
      </c>
      <c r="N72" s="57">
        <f t="shared" si="0"/>
        <v>-7.6454716810779116E-2</v>
      </c>
      <c r="O72" s="56">
        <v>708728</v>
      </c>
      <c r="P72" s="56"/>
      <c r="Q72" s="57">
        <f t="shared" si="1"/>
        <v>-5.7273027956266327E-2</v>
      </c>
      <c r="R72" s="56">
        <v>332821</v>
      </c>
      <c r="S72" s="56">
        <v>26686063</v>
      </c>
      <c r="T72" s="56">
        <v>26353242</v>
      </c>
      <c r="U72" s="57">
        <f t="shared" si="2"/>
        <v>1.2471716041440808E-2</v>
      </c>
      <c r="V72" s="56">
        <v>644378</v>
      </c>
      <c r="W72" s="56"/>
      <c r="X72" s="54">
        <f t="shared" si="3"/>
        <v>3.575496641272638E-2</v>
      </c>
    </row>
    <row r="73" spans="1:24" s="1" customFormat="1" ht="13.2" x14ac:dyDescent="0.25">
      <c r="A73" s="55">
        <v>21</v>
      </c>
      <c r="B73" s="55" t="s">
        <v>229</v>
      </c>
      <c r="C73" s="55" t="s">
        <v>94</v>
      </c>
      <c r="D73" s="55" t="s">
        <v>230</v>
      </c>
      <c r="E73" s="55" t="s">
        <v>231</v>
      </c>
      <c r="F73" s="55" t="s">
        <v>441</v>
      </c>
      <c r="G73" s="55" t="s">
        <v>65</v>
      </c>
      <c r="H73" s="56">
        <v>28</v>
      </c>
      <c r="I73" s="56">
        <v>5</v>
      </c>
      <c r="J73" s="56">
        <v>25</v>
      </c>
      <c r="K73" s="56">
        <v>6583882</v>
      </c>
      <c r="L73" s="56">
        <v>33718527</v>
      </c>
      <c r="M73" s="56">
        <v>27134645</v>
      </c>
      <c r="N73" s="57">
        <f t="shared" si="0"/>
        <v>0.19526007171072449</v>
      </c>
      <c r="O73" s="56">
        <v>17560</v>
      </c>
      <c r="P73" s="56">
        <v>5425</v>
      </c>
      <c r="Q73" s="57">
        <f t="shared" si="1"/>
        <v>0.19551814055969205</v>
      </c>
      <c r="R73" s="56">
        <v>5697773</v>
      </c>
      <c r="S73" s="56">
        <v>29840855</v>
      </c>
      <c r="T73" s="56">
        <v>24143082</v>
      </c>
      <c r="U73" s="57">
        <f t="shared" si="2"/>
        <v>0.19093866445850832</v>
      </c>
      <c r="V73" s="56">
        <v>17560</v>
      </c>
      <c r="W73" s="56">
        <v>-5425</v>
      </c>
      <c r="X73" s="54">
        <f t="shared" si="3"/>
        <v>0.19159617146456032</v>
      </c>
    </row>
    <row r="74" spans="1:24" s="1" customFormat="1" ht="13.2" x14ac:dyDescent="0.25">
      <c r="A74" s="55">
        <v>77</v>
      </c>
      <c r="B74" s="55" t="s">
        <v>232</v>
      </c>
      <c r="C74" s="55" t="s">
        <v>67</v>
      </c>
      <c r="D74" s="55" t="s">
        <v>233</v>
      </c>
      <c r="E74" s="55" t="s">
        <v>234</v>
      </c>
      <c r="F74" s="55" t="s">
        <v>446</v>
      </c>
      <c r="G74" s="55" t="s">
        <v>65</v>
      </c>
      <c r="H74" s="56">
        <v>25</v>
      </c>
      <c r="I74" s="56">
        <v>2</v>
      </c>
      <c r="J74" s="56">
        <v>25</v>
      </c>
      <c r="K74" s="56">
        <v>4225210</v>
      </c>
      <c r="L74" s="56">
        <v>20431658</v>
      </c>
      <c r="M74" s="56">
        <v>16206448</v>
      </c>
      <c r="N74" s="57">
        <f t="shared" ref="N74:N137" si="4">IF(ISERROR((L74-M74)/ L74),"",((L74-M74)/ L74))</f>
        <v>0.20679721635904438</v>
      </c>
      <c r="O74" s="56">
        <v>1103465</v>
      </c>
      <c r="P74" s="56"/>
      <c r="Q74" s="57">
        <f t="shared" ref="Q74:Q137" si="5">IF(ISERROR(((L74+O74)-(M74+P74)) / (L74+O74)),"",(((L74+O74)-(M74+P74)) / (L74+O74)))</f>
        <v>0.24744112211478894</v>
      </c>
      <c r="R74" s="56">
        <v>5284750</v>
      </c>
      <c r="S74" s="56">
        <v>19355787</v>
      </c>
      <c r="T74" s="56">
        <v>14071037</v>
      </c>
      <c r="U74" s="57">
        <f t="shared" ref="U74:U137" si="6">IF(ISERROR((S74-T74)/S74),"",((S74-T74)/S74))</f>
        <v>0.27303203946189325</v>
      </c>
      <c r="V74" s="56">
        <v>1103465</v>
      </c>
      <c r="W74" s="56"/>
      <c r="X74" s="54">
        <f t="shared" ref="X74:X137" si="7">IF(ISERROR(((S74+V74)-(T74+W74))/(S74+V74)),"",(((S74+V74)-(T74+W74))/(S74+V74)))</f>
        <v>0.31224088739901146</v>
      </c>
    </row>
    <row r="75" spans="1:24" s="1" customFormat="1" ht="13.2" x14ac:dyDescent="0.25">
      <c r="A75" s="55">
        <v>78</v>
      </c>
      <c r="B75" s="55" t="s">
        <v>235</v>
      </c>
      <c r="C75" s="55" t="s">
        <v>67</v>
      </c>
      <c r="D75" s="55" t="s">
        <v>236</v>
      </c>
      <c r="E75" s="55" t="s">
        <v>153</v>
      </c>
      <c r="F75" s="55" t="s">
        <v>439</v>
      </c>
      <c r="G75" s="55" t="s">
        <v>65</v>
      </c>
      <c r="H75" s="56">
        <v>12</v>
      </c>
      <c r="I75" s="56">
        <v>2</v>
      </c>
      <c r="J75" s="56">
        <v>12</v>
      </c>
      <c r="K75" s="56">
        <v>4809782</v>
      </c>
      <c r="L75" s="56">
        <v>23123380</v>
      </c>
      <c r="M75" s="56">
        <v>18313598</v>
      </c>
      <c r="N75" s="57">
        <f t="shared" si="4"/>
        <v>0.20800514457661468</v>
      </c>
      <c r="O75" s="56">
        <v>2383064</v>
      </c>
      <c r="P75" s="56"/>
      <c r="Q75" s="57">
        <f t="shared" si="5"/>
        <v>0.28200112881278161</v>
      </c>
      <c r="R75" s="56">
        <v>4480302</v>
      </c>
      <c r="S75" s="56">
        <v>15456579</v>
      </c>
      <c r="T75" s="56">
        <v>10976277</v>
      </c>
      <c r="U75" s="57">
        <f t="shared" si="6"/>
        <v>0.28986375316297353</v>
      </c>
      <c r="V75" s="56">
        <v>189985</v>
      </c>
      <c r="W75" s="56"/>
      <c r="X75" s="54">
        <f t="shared" si="7"/>
        <v>0.29848642807456</v>
      </c>
    </row>
    <row r="76" spans="1:24" s="1" customFormat="1" ht="13.2" x14ac:dyDescent="0.25">
      <c r="A76" s="55">
        <v>79</v>
      </c>
      <c r="B76" s="55" t="s">
        <v>237</v>
      </c>
      <c r="C76" s="55" t="s">
        <v>94</v>
      </c>
      <c r="D76" s="55" t="s">
        <v>238</v>
      </c>
      <c r="E76" s="55" t="s">
        <v>238</v>
      </c>
      <c r="F76" s="55" t="s">
        <v>441</v>
      </c>
      <c r="G76" s="55" t="s">
        <v>65</v>
      </c>
      <c r="H76" s="56">
        <v>18</v>
      </c>
      <c r="I76" s="56">
        <v>0</v>
      </c>
      <c r="J76" s="56">
        <v>10</v>
      </c>
      <c r="K76" s="56">
        <v>-111946</v>
      </c>
      <c r="L76" s="56">
        <v>10662874</v>
      </c>
      <c r="M76" s="56">
        <v>10774820</v>
      </c>
      <c r="N76" s="57">
        <f t="shared" si="4"/>
        <v>-1.0498670433506014E-2</v>
      </c>
      <c r="O76" s="56">
        <v>129001</v>
      </c>
      <c r="P76" s="56">
        <v>-11296</v>
      </c>
      <c r="Q76" s="57">
        <f t="shared" si="5"/>
        <v>2.6270689755024034E-3</v>
      </c>
      <c r="R76" s="56">
        <v>-257652</v>
      </c>
      <c r="S76" s="56">
        <v>6242483</v>
      </c>
      <c r="T76" s="56">
        <v>6500135</v>
      </c>
      <c r="U76" s="57">
        <f t="shared" si="6"/>
        <v>-4.1273961018396046E-2</v>
      </c>
      <c r="V76" s="56">
        <v>129001</v>
      </c>
      <c r="W76" s="56">
        <v>-11296</v>
      </c>
      <c r="X76" s="54">
        <f t="shared" si="7"/>
        <v>-1.8418785953162559E-2</v>
      </c>
    </row>
    <row r="77" spans="1:24" s="1" customFormat="1" ht="13.2" x14ac:dyDescent="0.25">
      <c r="A77" s="55">
        <v>63</v>
      </c>
      <c r="B77" s="55" t="s">
        <v>239</v>
      </c>
      <c r="C77" s="55" t="s">
        <v>69</v>
      </c>
      <c r="D77" s="55" t="s">
        <v>240</v>
      </c>
      <c r="E77" s="55" t="s">
        <v>114</v>
      </c>
      <c r="F77" s="55" t="s">
        <v>441</v>
      </c>
      <c r="G77" s="55" t="s">
        <v>72</v>
      </c>
      <c r="H77" s="56">
        <v>272</v>
      </c>
      <c r="I77" s="56">
        <v>26</v>
      </c>
      <c r="J77" s="56">
        <v>161</v>
      </c>
      <c r="K77" s="56">
        <v>4259827</v>
      </c>
      <c r="L77" s="56">
        <v>497764440</v>
      </c>
      <c r="M77" s="56">
        <v>493504613</v>
      </c>
      <c r="N77" s="57">
        <f t="shared" si="4"/>
        <v>8.5579174759852269E-3</v>
      </c>
      <c r="O77" s="56">
        <v>27641</v>
      </c>
      <c r="P77" s="56"/>
      <c r="Q77" s="57">
        <f t="shared" si="5"/>
        <v>8.6129694779134101E-3</v>
      </c>
      <c r="R77" s="56">
        <v>3510847</v>
      </c>
      <c r="S77" s="56">
        <v>406181471</v>
      </c>
      <c r="T77" s="56">
        <v>402670624</v>
      </c>
      <c r="U77" s="57">
        <f t="shared" si="6"/>
        <v>8.6435429744159843E-3</v>
      </c>
      <c r="V77" s="56">
        <v>27641</v>
      </c>
      <c r="W77" s="56"/>
      <c r="X77" s="54">
        <f t="shared" si="7"/>
        <v>8.7110010471650873E-3</v>
      </c>
    </row>
    <row r="78" spans="1:24" s="1" customFormat="1" ht="13.2" x14ac:dyDescent="0.25">
      <c r="A78" s="55">
        <v>191</v>
      </c>
      <c r="B78" s="55" t="s">
        <v>241</v>
      </c>
      <c r="C78" s="55" t="s">
        <v>447</v>
      </c>
      <c r="D78" s="55" t="s">
        <v>243</v>
      </c>
      <c r="E78" s="55" t="s">
        <v>123</v>
      </c>
      <c r="F78" s="55" t="s">
        <v>441</v>
      </c>
      <c r="G78" s="55" t="s">
        <v>72</v>
      </c>
      <c r="H78" s="56">
        <v>130</v>
      </c>
      <c r="I78" s="56">
        <v>50</v>
      </c>
      <c r="J78" s="56">
        <v>108</v>
      </c>
      <c r="K78" s="56">
        <v>38538020</v>
      </c>
      <c r="L78" s="56">
        <v>236107111</v>
      </c>
      <c r="M78" s="56">
        <v>197569091</v>
      </c>
      <c r="N78" s="57">
        <f t="shared" si="4"/>
        <v>0.16322261467169449</v>
      </c>
      <c r="O78" s="56">
        <v>1847384</v>
      </c>
      <c r="P78" s="56"/>
      <c r="Q78" s="57">
        <f t="shared" si="5"/>
        <v>0.16971902127757663</v>
      </c>
      <c r="R78" s="56">
        <v>38538020</v>
      </c>
      <c r="S78" s="56">
        <v>236107111</v>
      </c>
      <c r="T78" s="56">
        <v>197569091</v>
      </c>
      <c r="U78" s="57">
        <f t="shared" si="6"/>
        <v>0.16322261467169449</v>
      </c>
      <c r="V78" s="56">
        <v>1847384</v>
      </c>
      <c r="W78" s="56"/>
      <c r="X78" s="54">
        <f t="shared" si="7"/>
        <v>0.16971902127757663</v>
      </c>
    </row>
    <row r="79" spans="1:24" s="1" customFormat="1" ht="13.2" x14ac:dyDescent="0.25">
      <c r="A79" s="55">
        <v>180</v>
      </c>
      <c r="B79" s="55" t="s">
        <v>244</v>
      </c>
      <c r="C79" s="55" t="s">
        <v>128</v>
      </c>
      <c r="D79" s="55" t="s">
        <v>245</v>
      </c>
      <c r="E79" s="55" t="s">
        <v>246</v>
      </c>
      <c r="F79" s="55" t="s">
        <v>441</v>
      </c>
      <c r="G79" s="55" t="s">
        <v>72</v>
      </c>
      <c r="H79" s="56">
        <v>184</v>
      </c>
      <c r="I79" s="56">
        <v>44</v>
      </c>
      <c r="J79" s="56">
        <v>184</v>
      </c>
      <c r="K79" s="56">
        <v>-22203972</v>
      </c>
      <c r="L79" s="56">
        <v>343396235</v>
      </c>
      <c r="M79" s="56">
        <v>365600207</v>
      </c>
      <c r="N79" s="57">
        <f t="shared" si="4"/>
        <v>-6.4659916845040535E-2</v>
      </c>
      <c r="O79" s="56">
        <v>204816</v>
      </c>
      <c r="P79" s="56">
        <v>3860</v>
      </c>
      <c r="Q79" s="57">
        <f t="shared" si="5"/>
        <v>-6.4036521238696673E-2</v>
      </c>
      <c r="R79" s="56">
        <v>-22203972</v>
      </c>
      <c r="S79" s="56">
        <v>343396235</v>
      </c>
      <c r="T79" s="56">
        <v>365600207</v>
      </c>
      <c r="U79" s="57">
        <f t="shared" si="6"/>
        <v>-6.4659916845040535E-2</v>
      </c>
      <c r="V79" s="56">
        <v>204816</v>
      </c>
      <c r="W79" s="56">
        <v>3860</v>
      </c>
      <c r="X79" s="54">
        <f t="shared" si="7"/>
        <v>-6.4036521238696673E-2</v>
      </c>
    </row>
    <row r="80" spans="1:24" s="1" customFormat="1" ht="13.2" x14ac:dyDescent="0.25">
      <c r="A80" s="55">
        <v>172</v>
      </c>
      <c r="B80" s="55" t="s">
        <v>247</v>
      </c>
      <c r="C80" s="55" t="s">
        <v>198</v>
      </c>
      <c r="D80" s="55" t="s">
        <v>248</v>
      </c>
      <c r="E80" s="55" t="s">
        <v>249</v>
      </c>
      <c r="F80" s="55" t="s">
        <v>438</v>
      </c>
      <c r="G80" s="55" t="s">
        <v>65</v>
      </c>
      <c r="H80" s="56">
        <v>49</v>
      </c>
      <c r="I80" s="56">
        <v>8</v>
      </c>
      <c r="J80" s="56">
        <v>35</v>
      </c>
      <c r="K80" s="56">
        <v>6351728</v>
      </c>
      <c r="L80" s="56">
        <v>135909701</v>
      </c>
      <c r="M80" s="56">
        <v>129557973</v>
      </c>
      <c r="N80" s="57">
        <f t="shared" si="4"/>
        <v>4.6734912616723363E-2</v>
      </c>
      <c r="O80" s="56">
        <v>3431376</v>
      </c>
      <c r="P80" s="56"/>
      <c r="Q80" s="57">
        <f t="shared" si="5"/>
        <v>7.0209763055010685E-2</v>
      </c>
      <c r="R80" s="56">
        <v>17377361</v>
      </c>
      <c r="S80" s="56">
        <v>101159830</v>
      </c>
      <c r="T80" s="56">
        <v>83782469</v>
      </c>
      <c r="U80" s="57">
        <f t="shared" si="6"/>
        <v>0.17178123964818842</v>
      </c>
      <c r="V80" s="56">
        <v>3431376</v>
      </c>
      <c r="W80" s="56"/>
      <c r="X80" s="54">
        <f t="shared" si="7"/>
        <v>0.19895302670092552</v>
      </c>
    </row>
    <row r="81" spans="1:24" s="1" customFormat="1" ht="13.2" x14ac:dyDescent="0.25">
      <c r="A81" s="55">
        <v>81</v>
      </c>
      <c r="B81" s="55" t="s">
        <v>250</v>
      </c>
      <c r="C81" s="55" t="s">
        <v>108</v>
      </c>
      <c r="D81" s="55" t="s">
        <v>251</v>
      </c>
      <c r="E81" s="55" t="s">
        <v>252</v>
      </c>
      <c r="F81" s="55" t="s">
        <v>438</v>
      </c>
      <c r="G81" s="55" t="s">
        <v>65</v>
      </c>
      <c r="H81" s="56">
        <v>28</v>
      </c>
      <c r="I81" s="56">
        <v>6</v>
      </c>
      <c r="J81" s="56">
        <v>14</v>
      </c>
      <c r="K81" s="56">
        <v>-3655158</v>
      </c>
      <c r="L81" s="56">
        <v>42309602</v>
      </c>
      <c r="M81" s="56">
        <v>45964760</v>
      </c>
      <c r="N81" s="57">
        <f t="shared" si="4"/>
        <v>-8.6390744115248358E-2</v>
      </c>
      <c r="O81" s="56">
        <v>8114436</v>
      </c>
      <c r="P81" s="56"/>
      <c r="Q81" s="57">
        <f t="shared" si="5"/>
        <v>8.8435559246564113E-2</v>
      </c>
      <c r="R81" s="56">
        <v>603130</v>
      </c>
      <c r="S81" s="56">
        <v>29364571</v>
      </c>
      <c r="T81" s="56">
        <v>28761441</v>
      </c>
      <c r="U81" s="57">
        <f t="shared" si="6"/>
        <v>2.0539377197099185E-2</v>
      </c>
      <c r="V81" s="56">
        <v>6017343</v>
      </c>
      <c r="W81" s="56"/>
      <c r="X81" s="54">
        <f t="shared" si="7"/>
        <v>0.18711460889311979</v>
      </c>
    </row>
    <row r="82" spans="1:24" s="1" customFormat="1" ht="13.2" x14ac:dyDescent="0.25">
      <c r="A82" s="55">
        <v>2</v>
      </c>
      <c r="B82" s="55" t="s">
        <v>253</v>
      </c>
      <c r="C82" s="55" t="s">
        <v>125</v>
      </c>
      <c r="D82" s="55" t="s">
        <v>254</v>
      </c>
      <c r="E82" s="55" t="s">
        <v>123</v>
      </c>
      <c r="F82" s="55" t="s">
        <v>441</v>
      </c>
      <c r="G82" s="55" t="s">
        <v>72</v>
      </c>
      <c r="H82" s="56">
        <v>972</v>
      </c>
      <c r="I82" s="56">
        <v>44</v>
      </c>
      <c r="J82" s="56">
        <v>638</v>
      </c>
      <c r="K82" s="56">
        <v>-8814737</v>
      </c>
      <c r="L82" s="56">
        <v>1484847913</v>
      </c>
      <c r="M82" s="56">
        <v>1493662650</v>
      </c>
      <c r="N82" s="57">
        <f t="shared" si="4"/>
        <v>-5.936457816875418E-3</v>
      </c>
      <c r="O82" s="56">
        <v>1369857</v>
      </c>
      <c r="P82" s="56">
        <v>76820</v>
      </c>
      <c r="Q82" s="57">
        <f t="shared" si="5"/>
        <v>-5.0609676131109643E-3</v>
      </c>
      <c r="R82" s="56">
        <v>28930031</v>
      </c>
      <c r="S82" s="56">
        <v>1318043866</v>
      </c>
      <c r="T82" s="56">
        <v>1289113835</v>
      </c>
      <c r="U82" s="57">
        <f t="shared" si="6"/>
        <v>2.1949217128711253E-2</v>
      </c>
      <c r="V82" s="56">
        <v>1362737</v>
      </c>
      <c r="W82" s="56">
        <v>76820</v>
      </c>
      <c r="X82" s="54">
        <f t="shared" si="7"/>
        <v>2.2901164759443E-2</v>
      </c>
    </row>
    <row r="83" spans="1:24" s="1" customFormat="1" ht="13.2" x14ac:dyDescent="0.25">
      <c r="A83" s="55">
        <v>91</v>
      </c>
      <c r="B83" s="55" t="s">
        <v>448</v>
      </c>
      <c r="C83" s="55" t="s">
        <v>393</v>
      </c>
      <c r="D83" s="55" t="s">
        <v>254</v>
      </c>
      <c r="E83" s="55" t="s">
        <v>123</v>
      </c>
      <c r="F83" s="55" t="s">
        <v>441</v>
      </c>
      <c r="G83" s="55" t="s">
        <v>72</v>
      </c>
      <c r="H83" s="56">
        <v>279</v>
      </c>
      <c r="I83" s="56">
        <v>196</v>
      </c>
      <c r="J83" s="56">
        <v>279</v>
      </c>
      <c r="K83" s="56">
        <v>14465270</v>
      </c>
      <c r="L83" s="56">
        <v>929780144</v>
      </c>
      <c r="M83" s="56">
        <v>915314874</v>
      </c>
      <c r="N83" s="57">
        <f t="shared" si="4"/>
        <v>1.5557731678124544E-2</v>
      </c>
      <c r="O83" s="56">
        <v>148257047</v>
      </c>
      <c r="P83" s="56">
        <v>9721293</v>
      </c>
      <c r="Q83" s="57">
        <f t="shared" si="5"/>
        <v>0.14192555254802894</v>
      </c>
      <c r="R83" s="56">
        <v>12816244</v>
      </c>
      <c r="S83" s="56">
        <v>899962327</v>
      </c>
      <c r="T83" s="56">
        <v>887146083</v>
      </c>
      <c r="U83" s="57">
        <f t="shared" si="6"/>
        <v>1.4240867217989671E-2</v>
      </c>
      <c r="V83" s="56">
        <v>148257047</v>
      </c>
      <c r="W83" s="56">
        <v>9721293</v>
      </c>
      <c r="X83" s="54">
        <f t="shared" si="7"/>
        <v>0.14438962086957191</v>
      </c>
    </row>
    <row r="84" spans="1:24" s="1" customFormat="1" ht="13.2" x14ac:dyDescent="0.25">
      <c r="A84" s="55">
        <v>59</v>
      </c>
      <c r="B84" s="55" t="s">
        <v>255</v>
      </c>
      <c r="C84" s="55" t="s">
        <v>67</v>
      </c>
      <c r="D84" s="55" t="s">
        <v>254</v>
      </c>
      <c r="E84" s="55" t="s">
        <v>123</v>
      </c>
      <c r="F84" s="55" t="s">
        <v>441</v>
      </c>
      <c r="G84" s="55" t="s">
        <v>72</v>
      </c>
      <c r="H84" s="56">
        <v>894</v>
      </c>
      <c r="I84" s="56">
        <v>65</v>
      </c>
      <c r="J84" s="56">
        <v>448</v>
      </c>
      <c r="K84" s="56">
        <v>-4421000</v>
      </c>
      <c r="L84" s="56">
        <v>1173104000</v>
      </c>
      <c r="M84" s="56">
        <v>1177525000</v>
      </c>
      <c r="N84" s="57">
        <f t="shared" si="4"/>
        <v>-3.7686343239815056E-3</v>
      </c>
      <c r="O84" s="56">
        <v>22839000</v>
      </c>
      <c r="P84" s="56"/>
      <c r="Q84" s="57">
        <f t="shared" si="5"/>
        <v>1.5400399517368303E-2</v>
      </c>
      <c r="R84" s="56">
        <v>4121410</v>
      </c>
      <c r="S84" s="56">
        <v>1067440123</v>
      </c>
      <c r="T84" s="56">
        <v>1063318713</v>
      </c>
      <c r="U84" s="57">
        <f t="shared" si="6"/>
        <v>3.8610221886890791E-3</v>
      </c>
      <c r="V84" s="56">
        <v>22839000</v>
      </c>
      <c r="W84" s="56"/>
      <c r="X84" s="54">
        <f t="shared" si="7"/>
        <v>2.4727988852814162E-2</v>
      </c>
    </row>
    <row r="85" spans="1:24" s="1" customFormat="1" ht="13.2" x14ac:dyDescent="0.25">
      <c r="A85" s="55">
        <v>185</v>
      </c>
      <c r="B85" s="55" t="s">
        <v>256</v>
      </c>
      <c r="C85" s="55" t="s">
        <v>128</v>
      </c>
      <c r="D85" s="55" t="s">
        <v>254</v>
      </c>
      <c r="E85" s="55" t="s">
        <v>123</v>
      </c>
      <c r="F85" s="55" t="s">
        <v>441</v>
      </c>
      <c r="G85" s="55" t="s">
        <v>72</v>
      </c>
      <c r="H85" s="56">
        <v>1700</v>
      </c>
      <c r="I85" s="56">
        <v>168</v>
      </c>
      <c r="J85" s="56">
        <v>781</v>
      </c>
      <c r="K85" s="56">
        <v>24308682</v>
      </c>
      <c r="L85" s="56">
        <v>1775201016</v>
      </c>
      <c r="M85" s="56">
        <v>1750892334</v>
      </c>
      <c r="N85" s="57">
        <f t="shared" si="4"/>
        <v>1.3693481347128746E-2</v>
      </c>
      <c r="O85" s="56">
        <v>3398005</v>
      </c>
      <c r="P85" s="56">
        <v>45833</v>
      </c>
      <c r="Q85" s="57">
        <f t="shared" si="5"/>
        <v>1.5552046117987828E-2</v>
      </c>
      <c r="R85" s="56">
        <v>2568588</v>
      </c>
      <c r="S85" s="56">
        <v>1707056494</v>
      </c>
      <c r="T85" s="56">
        <v>1704487906</v>
      </c>
      <c r="U85" s="57">
        <f t="shared" si="6"/>
        <v>1.5046883386859954E-3</v>
      </c>
      <c r="V85" s="56">
        <v>3398005</v>
      </c>
      <c r="W85" s="56">
        <v>45833</v>
      </c>
      <c r="X85" s="54">
        <f t="shared" si="7"/>
        <v>3.4615127169191069E-3</v>
      </c>
    </row>
    <row r="86" spans="1:24" s="1" customFormat="1" ht="13.2" x14ac:dyDescent="0.25">
      <c r="A86" s="55">
        <v>17</v>
      </c>
      <c r="B86" s="55" t="s">
        <v>257</v>
      </c>
      <c r="C86" s="55" t="s">
        <v>67</v>
      </c>
      <c r="D86" s="55" t="s">
        <v>258</v>
      </c>
      <c r="E86" s="55" t="s">
        <v>259</v>
      </c>
      <c r="F86" s="55" t="s">
        <v>441</v>
      </c>
      <c r="G86" s="55" t="s">
        <v>65</v>
      </c>
      <c r="H86" s="56">
        <v>30</v>
      </c>
      <c r="I86" s="56">
        <v>6</v>
      </c>
      <c r="J86" s="56">
        <v>25</v>
      </c>
      <c r="K86" s="56">
        <v>1330215</v>
      </c>
      <c r="L86" s="56">
        <v>56120012</v>
      </c>
      <c r="M86" s="56">
        <v>54789797</v>
      </c>
      <c r="N86" s="57">
        <f t="shared" si="4"/>
        <v>2.3703041973690241E-2</v>
      </c>
      <c r="O86" s="56">
        <v>4789884</v>
      </c>
      <c r="P86" s="56">
        <v>1051980</v>
      </c>
      <c r="Q86" s="57">
        <f t="shared" si="5"/>
        <v>8.3206824060247944E-2</v>
      </c>
      <c r="R86" s="56">
        <v>385403</v>
      </c>
      <c r="S86" s="56">
        <v>52756608</v>
      </c>
      <c r="T86" s="56">
        <v>52371205</v>
      </c>
      <c r="U86" s="57">
        <f t="shared" si="6"/>
        <v>7.3053028731490848E-3</v>
      </c>
      <c r="V86" s="56">
        <v>4789884</v>
      </c>
      <c r="W86" s="56">
        <v>1051980</v>
      </c>
      <c r="X86" s="54">
        <f t="shared" si="7"/>
        <v>7.1651752464772303E-2</v>
      </c>
    </row>
    <row r="87" spans="1:24" s="1" customFormat="1" ht="13.2" x14ac:dyDescent="0.25">
      <c r="A87" s="55">
        <v>94</v>
      </c>
      <c r="B87" s="55" t="s">
        <v>260</v>
      </c>
      <c r="C87" s="55" t="s">
        <v>108</v>
      </c>
      <c r="D87" s="55" t="s">
        <v>261</v>
      </c>
      <c r="E87" s="55" t="s">
        <v>80</v>
      </c>
      <c r="F87" s="55" t="s">
        <v>438</v>
      </c>
      <c r="G87" s="55" t="s">
        <v>65</v>
      </c>
      <c r="H87" s="56">
        <v>39</v>
      </c>
      <c r="I87" s="56">
        <v>12</v>
      </c>
      <c r="J87" s="56">
        <v>35</v>
      </c>
      <c r="K87" s="56">
        <v>2305471</v>
      </c>
      <c r="L87" s="56">
        <v>80752358</v>
      </c>
      <c r="M87" s="56">
        <v>78446887</v>
      </c>
      <c r="N87" s="57">
        <f t="shared" si="4"/>
        <v>2.8549890766038064E-2</v>
      </c>
      <c r="O87" s="56">
        <v>2018264</v>
      </c>
      <c r="P87" s="56">
        <v>1441930</v>
      </c>
      <c r="Q87" s="57">
        <f t="shared" si="5"/>
        <v>3.4816761434993203E-2</v>
      </c>
      <c r="R87" s="56">
        <v>5076052</v>
      </c>
      <c r="S87" s="56">
        <v>71761355</v>
      </c>
      <c r="T87" s="56">
        <v>66685303</v>
      </c>
      <c r="U87" s="57">
        <f t="shared" si="6"/>
        <v>7.0735174942000462E-2</v>
      </c>
      <c r="V87" s="56">
        <v>567182</v>
      </c>
      <c r="W87" s="56"/>
      <c r="X87" s="54">
        <f t="shared" si="7"/>
        <v>7.8022233465056809E-2</v>
      </c>
    </row>
    <row r="88" spans="1:24" s="1" customFormat="1" ht="13.2" x14ac:dyDescent="0.25">
      <c r="A88" s="55">
        <v>83</v>
      </c>
      <c r="B88" s="55" t="s">
        <v>262</v>
      </c>
      <c r="C88" s="55" t="s">
        <v>62</v>
      </c>
      <c r="D88" s="55" t="s">
        <v>263</v>
      </c>
      <c r="E88" s="55" t="s">
        <v>142</v>
      </c>
      <c r="F88" s="55" t="s">
        <v>438</v>
      </c>
      <c r="G88" s="55" t="s">
        <v>65</v>
      </c>
      <c r="H88" s="56">
        <v>25</v>
      </c>
      <c r="I88" s="56">
        <v>4</v>
      </c>
      <c r="J88" s="56">
        <v>25</v>
      </c>
      <c r="K88" s="56">
        <v>-1831254</v>
      </c>
      <c r="L88" s="56">
        <v>32740551</v>
      </c>
      <c r="M88" s="56">
        <v>34571805</v>
      </c>
      <c r="N88" s="57">
        <f t="shared" si="4"/>
        <v>-5.5932290204889955E-2</v>
      </c>
      <c r="O88" s="56">
        <v>1444882</v>
      </c>
      <c r="P88" s="56">
        <v>26535</v>
      </c>
      <c r="Q88" s="57">
        <f t="shared" si="5"/>
        <v>-1.2078448735752447E-2</v>
      </c>
      <c r="R88" s="56">
        <v>-35812</v>
      </c>
      <c r="S88" s="56">
        <v>32699980</v>
      </c>
      <c r="T88" s="56">
        <v>32735792</v>
      </c>
      <c r="U88" s="57">
        <f t="shared" si="6"/>
        <v>-1.0951688655467067E-3</v>
      </c>
      <c r="V88" s="56">
        <v>1444882</v>
      </c>
      <c r="W88" s="56">
        <v>26535</v>
      </c>
      <c r="X88" s="54">
        <f t="shared" si="7"/>
        <v>4.0490279328116774E-2</v>
      </c>
    </row>
    <row r="89" spans="1:24" s="1" customFormat="1" ht="13.2" x14ac:dyDescent="0.25">
      <c r="A89" s="55">
        <v>67</v>
      </c>
      <c r="B89" s="55" t="s">
        <v>264</v>
      </c>
      <c r="C89" s="55" t="s">
        <v>67</v>
      </c>
      <c r="D89" s="55" t="s">
        <v>265</v>
      </c>
      <c r="E89" s="55" t="s">
        <v>266</v>
      </c>
      <c r="F89" s="55" t="s">
        <v>441</v>
      </c>
      <c r="G89" s="55" t="s">
        <v>65</v>
      </c>
      <c r="H89" s="56">
        <v>49</v>
      </c>
      <c r="I89" s="56">
        <v>8</v>
      </c>
      <c r="J89" s="56">
        <v>23</v>
      </c>
      <c r="K89" s="56">
        <v>8277094</v>
      </c>
      <c r="L89" s="56">
        <v>109943636</v>
      </c>
      <c r="M89" s="56">
        <v>101666542</v>
      </c>
      <c r="N89" s="57">
        <f t="shared" si="4"/>
        <v>7.5284885066016924E-2</v>
      </c>
      <c r="O89" s="56">
        <v>10660474</v>
      </c>
      <c r="P89" s="56"/>
      <c r="Q89" s="57">
        <f t="shared" si="5"/>
        <v>0.15702257576462361</v>
      </c>
      <c r="R89" s="56">
        <v>8551415</v>
      </c>
      <c r="S89" s="56">
        <v>101988168</v>
      </c>
      <c r="T89" s="56">
        <v>93436753</v>
      </c>
      <c r="U89" s="57">
        <f t="shared" si="6"/>
        <v>8.3847128227658718E-2</v>
      </c>
      <c r="V89" s="56">
        <v>10660474</v>
      </c>
      <c r="W89" s="56"/>
      <c r="X89" s="54">
        <f t="shared" si="7"/>
        <v>0.17054700934610467</v>
      </c>
    </row>
    <row r="90" spans="1:24" s="1" customFormat="1" ht="13.2" x14ac:dyDescent="0.25">
      <c r="A90" s="55">
        <v>152</v>
      </c>
      <c r="B90" s="55" t="s">
        <v>421</v>
      </c>
      <c r="C90" s="55" t="s">
        <v>67</v>
      </c>
      <c r="D90" s="55" t="s">
        <v>267</v>
      </c>
      <c r="E90" s="55" t="s">
        <v>268</v>
      </c>
      <c r="F90" s="55" t="s">
        <v>441</v>
      </c>
      <c r="G90" s="55" t="s">
        <v>65</v>
      </c>
      <c r="H90" s="56">
        <v>49</v>
      </c>
      <c r="I90" s="56">
        <v>5</v>
      </c>
      <c r="J90" s="56">
        <v>25</v>
      </c>
      <c r="K90" s="56">
        <v>7402442</v>
      </c>
      <c r="L90" s="56">
        <v>52012527</v>
      </c>
      <c r="M90" s="56">
        <v>44610085</v>
      </c>
      <c r="N90" s="57">
        <f t="shared" si="4"/>
        <v>0.14232036832203904</v>
      </c>
      <c r="O90" s="56">
        <v>135513</v>
      </c>
      <c r="P90" s="56"/>
      <c r="Q90" s="57">
        <f t="shared" si="5"/>
        <v>0.14454915275818611</v>
      </c>
      <c r="R90" s="56">
        <v>7499910</v>
      </c>
      <c r="S90" s="56">
        <v>52109995</v>
      </c>
      <c r="T90" s="56">
        <v>44610085</v>
      </c>
      <c r="U90" s="57">
        <f t="shared" si="6"/>
        <v>0.14392459642339248</v>
      </c>
      <c r="V90" s="56">
        <v>135513</v>
      </c>
      <c r="W90" s="56">
        <v>3685</v>
      </c>
      <c r="X90" s="54">
        <f t="shared" si="7"/>
        <v>0.14607452950787655</v>
      </c>
    </row>
    <row r="91" spans="1:24" s="1" customFormat="1" ht="13.2" x14ac:dyDescent="0.25">
      <c r="A91" s="55">
        <v>114</v>
      </c>
      <c r="B91" s="55" t="s">
        <v>269</v>
      </c>
      <c r="C91" s="55" t="s">
        <v>69</v>
      </c>
      <c r="D91" s="55" t="s">
        <v>270</v>
      </c>
      <c r="E91" s="55" t="s">
        <v>271</v>
      </c>
      <c r="F91" s="55" t="s">
        <v>441</v>
      </c>
      <c r="G91" s="55" t="s">
        <v>65</v>
      </c>
      <c r="H91" s="56">
        <v>49</v>
      </c>
      <c r="I91" s="56">
        <v>6</v>
      </c>
      <c r="J91" s="56">
        <v>20</v>
      </c>
      <c r="K91" s="56">
        <v>5239386</v>
      </c>
      <c r="L91" s="56">
        <v>66136114</v>
      </c>
      <c r="M91" s="56">
        <v>60896728</v>
      </c>
      <c r="N91" s="57">
        <f t="shared" si="4"/>
        <v>7.9221255727241549E-2</v>
      </c>
      <c r="O91" s="56">
        <v>11883</v>
      </c>
      <c r="P91" s="56"/>
      <c r="Q91" s="57">
        <f t="shared" si="5"/>
        <v>7.9386666840418466E-2</v>
      </c>
      <c r="R91" s="56">
        <v>8399675</v>
      </c>
      <c r="S91" s="56">
        <v>59672136</v>
      </c>
      <c r="T91" s="56">
        <v>51272461</v>
      </c>
      <c r="U91" s="57">
        <f t="shared" si="6"/>
        <v>0.14076377289393496</v>
      </c>
      <c r="V91" s="56">
        <v>11883</v>
      </c>
      <c r="W91" s="56"/>
      <c r="X91" s="54">
        <f t="shared" si="7"/>
        <v>0.14093484555723368</v>
      </c>
    </row>
    <row r="92" spans="1:24" s="1" customFormat="1" ht="13.2" x14ac:dyDescent="0.25">
      <c r="A92" s="55">
        <v>127</v>
      </c>
      <c r="B92" s="55" t="s">
        <v>272</v>
      </c>
      <c r="C92" s="55" t="s">
        <v>125</v>
      </c>
      <c r="D92" s="55" t="s">
        <v>273</v>
      </c>
      <c r="E92" s="55" t="s">
        <v>274</v>
      </c>
      <c r="F92" s="55" t="s">
        <v>441</v>
      </c>
      <c r="G92" s="55" t="s">
        <v>65</v>
      </c>
      <c r="H92" s="56">
        <v>62</v>
      </c>
      <c r="I92" s="56">
        <v>10</v>
      </c>
      <c r="J92" s="56">
        <v>34</v>
      </c>
      <c r="K92" s="56">
        <v>14648665</v>
      </c>
      <c r="L92" s="56">
        <v>131546355</v>
      </c>
      <c r="M92" s="56">
        <v>116897690</v>
      </c>
      <c r="N92" s="57">
        <f t="shared" si="4"/>
        <v>0.11135743745997372</v>
      </c>
      <c r="O92" s="56">
        <v>15163</v>
      </c>
      <c r="P92" s="56"/>
      <c r="Q92" s="57">
        <f t="shared" si="5"/>
        <v>0.11145985712934689</v>
      </c>
      <c r="R92" s="56">
        <v>14247541</v>
      </c>
      <c r="S92" s="56">
        <v>130076121</v>
      </c>
      <c r="T92" s="56">
        <v>115828580</v>
      </c>
      <c r="U92" s="57">
        <f t="shared" si="6"/>
        <v>0.10953233299446252</v>
      </c>
      <c r="V92" s="56">
        <v>15163</v>
      </c>
      <c r="W92" s="56"/>
      <c r="X92" s="54">
        <f t="shared" si="7"/>
        <v>0.10963612289352144</v>
      </c>
    </row>
    <row r="93" spans="1:24" s="1" customFormat="1" ht="13.2" x14ac:dyDescent="0.25">
      <c r="A93" s="55">
        <v>105</v>
      </c>
      <c r="B93" s="55" t="s">
        <v>275</v>
      </c>
      <c r="C93" s="55" t="s">
        <v>67</v>
      </c>
      <c r="D93" s="55" t="s">
        <v>276</v>
      </c>
      <c r="E93" s="55" t="s">
        <v>130</v>
      </c>
      <c r="F93" s="55" t="s">
        <v>441</v>
      </c>
      <c r="G93" s="55" t="s">
        <v>72</v>
      </c>
      <c r="H93" s="56">
        <v>37</v>
      </c>
      <c r="I93" s="56">
        <v>12</v>
      </c>
      <c r="J93" s="56">
        <v>37</v>
      </c>
      <c r="K93" s="56">
        <v>1235262</v>
      </c>
      <c r="L93" s="56">
        <v>117290666</v>
      </c>
      <c r="M93" s="56">
        <v>116055404</v>
      </c>
      <c r="N93" s="57">
        <f t="shared" si="4"/>
        <v>1.053163088015887E-2</v>
      </c>
      <c r="O93" s="56">
        <v>7052408</v>
      </c>
      <c r="P93" s="56">
        <v>132220</v>
      </c>
      <c r="Q93" s="57">
        <f t="shared" si="5"/>
        <v>6.5588293241005124E-2</v>
      </c>
      <c r="R93" s="56">
        <v>10471333</v>
      </c>
      <c r="S93" s="56">
        <v>86910753</v>
      </c>
      <c r="T93" s="56">
        <v>76439420</v>
      </c>
      <c r="U93" s="57">
        <f t="shared" si="6"/>
        <v>0.12048374497457179</v>
      </c>
      <c r="V93" s="56">
        <v>3562134</v>
      </c>
      <c r="W93" s="56">
        <v>132220</v>
      </c>
      <c r="X93" s="54">
        <f t="shared" si="7"/>
        <v>0.15365097169939984</v>
      </c>
    </row>
    <row r="94" spans="1:24" s="1" customFormat="1" ht="13.2" x14ac:dyDescent="0.25">
      <c r="A94" s="55">
        <v>116</v>
      </c>
      <c r="B94" s="55" t="s">
        <v>277</v>
      </c>
      <c r="C94" s="55" t="s">
        <v>209</v>
      </c>
      <c r="D94" s="55" t="s">
        <v>278</v>
      </c>
      <c r="E94" s="55" t="s">
        <v>279</v>
      </c>
      <c r="F94" s="55" t="s">
        <v>441</v>
      </c>
      <c r="G94" s="55" t="s">
        <v>65</v>
      </c>
      <c r="H94" s="56">
        <v>16</v>
      </c>
      <c r="I94" s="56">
        <v>3</v>
      </c>
      <c r="J94" s="56">
        <v>16</v>
      </c>
      <c r="K94" s="56">
        <v>3999653</v>
      </c>
      <c r="L94" s="56">
        <v>33441946</v>
      </c>
      <c r="M94" s="56">
        <v>29442293</v>
      </c>
      <c r="N94" s="57">
        <f t="shared" si="4"/>
        <v>0.11959988811655876</v>
      </c>
      <c r="O94" s="56">
        <v>1291134</v>
      </c>
      <c r="P94" s="56"/>
      <c r="Q94" s="57">
        <f t="shared" si="5"/>
        <v>0.15232703232768299</v>
      </c>
      <c r="R94" s="56">
        <v>3927641</v>
      </c>
      <c r="S94" s="56">
        <v>32819141</v>
      </c>
      <c r="T94" s="56">
        <v>28891500</v>
      </c>
      <c r="U94" s="57">
        <f t="shared" si="6"/>
        <v>0.1196753138663806</v>
      </c>
      <c r="V94" s="56">
        <v>1291134</v>
      </c>
      <c r="W94" s="56"/>
      <c r="X94" s="54">
        <f t="shared" si="7"/>
        <v>0.15299715408333706</v>
      </c>
    </row>
    <row r="95" spans="1:24" s="1" customFormat="1" ht="13.2" x14ac:dyDescent="0.25">
      <c r="A95" s="55">
        <v>28</v>
      </c>
      <c r="B95" s="55" t="s">
        <v>280</v>
      </c>
      <c r="C95" s="55" t="s">
        <v>67</v>
      </c>
      <c r="D95" s="55" t="s">
        <v>281</v>
      </c>
      <c r="E95" s="55" t="s">
        <v>282</v>
      </c>
      <c r="F95" s="55" t="s">
        <v>439</v>
      </c>
      <c r="G95" s="55" t="s">
        <v>65</v>
      </c>
      <c r="H95" s="56">
        <v>28</v>
      </c>
      <c r="I95" s="56">
        <v>3</v>
      </c>
      <c r="J95" s="56">
        <v>28</v>
      </c>
      <c r="K95" s="56">
        <v>-4414016</v>
      </c>
      <c r="L95" s="56">
        <v>40359220</v>
      </c>
      <c r="M95" s="56">
        <v>44773236</v>
      </c>
      <c r="N95" s="57">
        <f t="shared" si="4"/>
        <v>-0.10936821871185816</v>
      </c>
      <c r="O95" s="56">
        <v>8371637</v>
      </c>
      <c r="P95" s="56"/>
      <c r="Q95" s="57">
        <f t="shared" si="5"/>
        <v>8.1213860039440713E-2</v>
      </c>
      <c r="R95" s="56">
        <v>-5399147</v>
      </c>
      <c r="S95" s="56">
        <v>32482459</v>
      </c>
      <c r="T95" s="56">
        <v>37881606</v>
      </c>
      <c r="U95" s="57">
        <f t="shared" si="6"/>
        <v>-0.16621731131870282</v>
      </c>
      <c r="V95" s="56">
        <v>8315900</v>
      </c>
      <c r="W95" s="56"/>
      <c r="X95" s="54">
        <f t="shared" si="7"/>
        <v>7.1491919564706019E-2</v>
      </c>
    </row>
    <row r="96" spans="1:24" s="1" customFormat="1" ht="13.2" x14ac:dyDescent="0.25">
      <c r="A96" s="55">
        <v>108</v>
      </c>
      <c r="B96" s="55" t="s">
        <v>283</v>
      </c>
      <c r="C96" s="55" t="s">
        <v>94</v>
      </c>
      <c r="D96" s="55" t="s">
        <v>284</v>
      </c>
      <c r="E96" s="55" t="s">
        <v>192</v>
      </c>
      <c r="F96" s="55" t="s">
        <v>439</v>
      </c>
      <c r="G96" s="55" t="s">
        <v>65</v>
      </c>
      <c r="H96" s="56">
        <v>25</v>
      </c>
      <c r="I96" s="56">
        <v>4</v>
      </c>
      <c r="J96" s="56">
        <v>25</v>
      </c>
      <c r="K96" s="56">
        <v>1558058</v>
      </c>
      <c r="L96" s="56">
        <v>33616737</v>
      </c>
      <c r="M96" s="56">
        <v>32058679</v>
      </c>
      <c r="N96" s="57">
        <f t="shared" si="4"/>
        <v>4.6347686868002683E-2</v>
      </c>
      <c r="O96" s="56">
        <v>7368149</v>
      </c>
      <c r="P96" s="56"/>
      <c r="Q96" s="57">
        <f t="shared" si="5"/>
        <v>0.21779265166188336</v>
      </c>
      <c r="R96" s="56">
        <v>2922438</v>
      </c>
      <c r="S96" s="56">
        <v>26910843</v>
      </c>
      <c r="T96" s="56">
        <v>23988405</v>
      </c>
      <c r="U96" s="57">
        <f t="shared" si="6"/>
        <v>0.10859704394990524</v>
      </c>
      <c r="V96" s="56">
        <v>7368149</v>
      </c>
      <c r="W96" s="56"/>
      <c r="X96" s="54">
        <f t="shared" si="7"/>
        <v>0.30020098023885883</v>
      </c>
    </row>
    <row r="97" spans="1:24" s="1" customFormat="1" ht="13.2" x14ac:dyDescent="0.25">
      <c r="A97" s="55">
        <v>57</v>
      </c>
      <c r="B97" s="55" t="s">
        <v>285</v>
      </c>
      <c r="C97" s="55" t="s">
        <v>125</v>
      </c>
      <c r="D97" s="55" t="s">
        <v>286</v>
      </c>
      <c r="E97" s="55" t="s">
        <v>287</v>
      </c>
      <c r="F97" s="55" t="s">
        <v>441</v>
      </c>
      <c r="G97" s="55" t="s">
        <v>72</v>
      </c>
      <c r="H97" s="56">
        <v>43</v>
      </c>
      <c r="I97" s="56">
        <v>16</v>
      </c>
      <c r="J97" s="56">
        <v>43</v>
      </c>
      <c r="K97" s="56"/>
      <c r="L97" s="56"/>
      <c r="M97" s="56"/>
      <c r="N97" s="57" t="str">
        <f t="shared" si="4"/>
        <v/>
      </c>
      <c r="O97" s="56"/>
      <c r="P97" s="56"/>
      <c r="Q97" s="57" t="str">
        <f t="shared" si="5"/>
        <v/>
      </c>
      <c r="R97" s="56">
        <v>3773994</v>
      </c>
      <c r="S97" s="56">
        <v>62135642</v>
      </c>
      <c r="T97" s="56">
        <v>58361648</v>
      </c>
      <c r="U97" s="57">
        <f t="shared" si="6"/>
        <v>6.0737989960737836E-2</v>
      </c>
      <c r="V97" s="56">
        <v>4866</v>
      </c>
      <c r="W97" s="56">
        <v>31797</v>
      </c>
      <c r="X97" s="54">
        <f t="shared" si="7"/>
        <v>6.0299844990002335E-2</v>
      </c>
    </row>
    <row r="98" spans="1:24" s="1" customFormat="1" ht="13.2" x14ac:dyDescent="0.25">
      <c r="A98" s="55">
        <v>140</v>
      </c>
      <c r="B98" s="55" t="s">
        <v>288</v>
      </c>
      <c r="C98" s="55" t="s">
        <v>98</v>
      </c>
      <c r="D98" s="55" t="s">
        <v>289</v>
      </c>
      <c r="E98" s="55" t="s">
        <v>290</v>
      </c>
      <c r="F98" s="55" t="s">
        <v>438</v>
      </c>
      <c r="G98" s="55" t="s">
        <v>65</v>
      </c>
      <c r="H98" s="56">
        <v>50</v>
      </c>
      <c r="I98" s="56">
        <v>10</v>
      </c>
      <c r="J98" s="56">
        <v>25</v>
      </c>
      <c r="K98" s="56">
        <v>6151563</v>
      </c>
      <c r="L98" s="56">
        <v>52550328</v>
      </c>
      <c r="M98" s="56">
        <v>46398765</v>
      </c>
      <c r="N98" s="57">
        <f t="shared" si="4"/>
        <v>0.11706041111674888</v>
      </c>
      <c r="O98" s="56">
        <v>14847998</v>
      </c>
      <c r="P98" s="56"/>
      <c r="Q98" s="57">
        <f t="shared" si="5"/>
        <v>0.31157392544141232</v>
      </c>
      <c r="R98" s="56">
        <v>7522072</v>
      </c>
      <c r="S98" s="56">
        <v>48954621</v>
      </c>
      <c r="T98" s="56">
        <v>41432549</v>
      </c>
      <c r="U98" s="57">
        <f t="shared" si="6"/>
        <v>0.15365397272710987</v>
      </c>
      <c r="V98" s="56">
        <v>5382649</v>
      </c>
      <c r="W98" s="56"/>
      <c r="X98" s="54">
        <f t="shared" si="7"/>
        <v>0.23749299513943192</v>
      </c>
    </row>
    <row r="99" spans="1:24" s="1" customFormat="1" ht="13.2" x14ac:dyDescent="0.25">
      <c r="A99" s="55">
        <v>110</v>
      </c>
      <c r="B99" s="55" t="s">
        <v>291</v>
      </c>
      <c r="C99" s="55" t="s">
        <v>108</v>
      </c>
      <c r="D99" s="55" t="s">
        <v>292</v>
      </c>
      <c r="E99" s="55" t="s">
        <v>252</v>
      </c>
      <c r="F99" s="55" t="s">
        <v>438</v>
      </c>
      <c r="G99" s="55" t="s">
        <v>65</v>
      </c>
      <c r="H99" s="56">
        <v>30</v>
      </c>
      <c r="I99" s="56">
        <v>6</v>
      </c>
      <c r="J99" s="56">
        <v>25</v>
      </c>
      <c r="K99" s="56">
        <v>-63708</v>
      </c>
      <c r="L99" s="56">
        <v>46288605</v>
      </c>
      <c r="M99" s="56">
        <v>46352313</v>
      </c>
      <c r="N99" s="57">
        <f t="shared" si="4"/>
        <v>-1.3763214510353033E-3</v>
      </c>
      <c r="O99" s="56">
        <v>3116396</v>
      </c>
      <c r="P99" s="56">
        <v>26115</v>
      </c>
      <c r="Q99" s="57">
        <f t="shared" si="5"/>
        <v>6.1260458227700473E-2</v>
      </c>
      <c r="R99" s="56">
        <v>2689581</v>
      </c>
      <c r="S99" s="56">
        <v>32712327</v>
      </c>
      <c r="T99" s="56">
        <v>30022746</v>
      </c>
      <c r="U99" s="57">
        <f t="shared" si="6"/>
        <v>8.2219189114855692E-2</v>
      </c>
      <c r="V99" s="56">
        <v>2096307</v>
      </c>
      <c r="W99" s="56">
        <v>17685</v>
      </c>
      <c r="X99" s="54">
        <f t="shared" si="7"/>
        <v>0.13698334154681277</v>
      </c>
    </row>
    <row r="100" spans="1:24" s="1" customFormat="1" ht="13.2" x14ac:dyDescent="0.25">
      <c r="A100" s="55">
        <v>112</v>
      </c>
      <c r="B100" s="55" t="s">
        <v>293</v>
      </c>
      <c r="C100" s="55" t="s">
        <v>94</v>
      </c>
      <c r="D100" s="55" t="s">
        <v>294</v>
      </c>
      <c r="E100" s="55" t="s">
        <v>177</v>
      </c>
      <c r="F100" s="55" t="s">
        <v>439</v>
      </c>
      <c r="G100" s="55" t="s">
        <v>65</v>
      </c>
      <c r="H100" s="56">
        <v>25</v>
      </c>
      <c r="I100" s="56">
        <v>4</v>
      </c>
      <c r="J100" s="56">
        <v>23</v>
      </c>
      <c r="K100" s="56">
        <v>1942032</v>
      </c>
      <c r="L100" s="56">
        <v>65846971</v>
      </c>
      <c r="M100" s="56">
        <v>63904939</v>
      </c>
      <c r="N100" s="57">
        <f t="shared" si="4"/>
        <v>2.9493110624632984E-2</v>
      </c>
      <c r="O100" s="56">
        <v>6450031</v>
      </c>
      <c r="P100" s="56">
        <v>184484</v>
      </c>
      <c r="Q100" s="57">
        <f t="shared" si="5"/>
        <v>0.11352585547046612</v>
      </c>
      <c r="R100" s="56">
        <v>7339785</v>
      </c>
      <c r="S100" s="56">
        <v>52237373</v>
      </c>
      <c r="T100" s="56">
        <v>44897588</v>
      </c>
      <c r="U100" s="57">
        <f t="shared" si="6"/>
        <v>0.14050831001781042</v>
      </c>
      <c r="V100" s="56">
        <v>6450031</v>
      </c>
      <c r="W100" s="56">
        <v>-5540939</v>
      </c>
      <c r="X100" s="54">
        <f t="shared" si="7"/>
        <v>0.32938507554363794</v>
      </c>
    </row>
    <row r="101" spans="1:24" s="1" customFormat="1" ht="13.2" x14ac:dyDescent="0.25">
      <c r="A101" s="55">
        <v>113</v>
      </c>
      <c r="B101" s="55" t="s">
        <v>295</v>
      </c>
      <c r="C101" s="55" t="s">
        <v>198</v>
      </c>
      <c r="D101" s="55" t="s">
        <v>296</v>
      </c>
      <c r="E101" s="55" t="s">
        <v>296</v>
      </c>
      <c r="F101" s="55" t="s">
        <v>438</v>
      </c>
      <c r="G101" s="55" t="s">
        <v>65</v>
      </c>
      <c r="H101" s="56">
        <v>44</v>
      </c>
      <c r="I101" s="56">
        <v>7</v>
      </c>
      <c r="J101" s="56">
        <v>25</v>
      </c>
      <c r="K101" s="56">
        <v>-849437</v>
      </c>
      <c r="L101" s="56">
        <v>33028962</v>
      </c>
      <c r="M101" s="56">
        <v>33878399</v>
      </c>
      <c r="N101" s="57">
        <f t="shared" si="4"/>
        <v>-2.5717944148532429E-2</v>
      </c>
      <c r="O101" s="56">
        <v>9322509</v>
      </c>
      <c r="P101" s="56"/>
      <c r="Q101" s="57">
        <f t="shared" si="5"/>
        <v>0.20006558922121029</v>
      </c>
      <c r="R101" s="56">
        <v>-742666</v>
      </c>
      <c r="S101" s="56">
        <v>31369516</v>
      </c>
      <c r="T101" s="56">
        <v>32112182</v>
      </c>
      <c r="U101" s="57">
        <f t="shared" si="6"/>
        <v>-2.3674767567341493E-2</v>
      </c>
      <c r="V101" s="56">
        <v>9322509</v>
      </c>
      <c r="W101" s="56"/>
      <c r="X101" s="54">
        <f t="shared" si="7"/>
        <v>0.21084826818031296</v>
      </c>
    </row>
    <row r="102" spans="1:24" s="1" customFormat="1" ht="13.2" x14ac:dyDescent="0.25">
      <c r="A102" s="55">
        <v>41</v>
      </c>
      <c r="B102" s="55" t="s">
        <v>297</v>
      </c>
      <c r="C102" s="55" t="s">
        <v>128</v>
      </c>
      <c r="D102" s="55" t="s">
        <v>298</v>
      </c>
      <c r="E102" s="55" t="s">
        <v>299</v>
      </c>
      <c r="F102" s="55" t="s">
        <v>441</v>
      </c>
      <c r="G102" s="55" t="s">
        <v>72</v>
      </c>
      <c r="H102" s="56">
        <v>54</v>
      </c>
      <c r="I102" s="56">
        <v>10</v>
      </c>
      <c r="J102" s="56">
        <v>33</v>
      </c>
      <c r="K102" s="56">
        <v>5415743</v>
      </c>
      <c r="L102" s="56">
        <v>81638191</v>
      </c>
      <c r="M102" s="56">
        <v>76222448</v>
      </c>
      <c r="N102" s="57">
        <f t="shared" si="4"/>
        <v>6.6338351372827453E-2</v>
      </c>
      <c r="O102" s="56">
        <v>897370</v>
      </c>
      <c r="P102" s="56">
        <v>88522</v>
      </c>
      <c r="Q102" s="57">
        <f t="shared" si="5"/>
        <v>7.5417079917830809E-2</v>
      </c>
      <c r="R102" s="56">
        <v>5415744</v>
      </c>
      <c r="S102" s="56">
        <v>81638192</v>
      </c>
      <c r="T102" s="56">
        <v>76222448</v>
      </c>
      <c r="U102" s="57">
        <f t="shared" si="6"/>
        <v>6.6338362809406651E-2</v>
      </c>
      <c r="V102" s="56">
        <v>897370</v>
      </c>
      <c r="W102" s="56">
        <v>88522</v>
      </c>
      <c r="X102" s="54">
        <f t="shared" si="7"/>
        <v>7.5417091120067739E-2</v>
      </c>
    </row>
    <row r="103" spans="1:24" s="1" customFormat="1" ht="13.2" x14ac:dyDescent="0.25">
      <c r="A103" s="55">
        <v>138</v>
      </c>
      <c r="B103" s="55" t="s">
        <v>300</v>
      </c>
      <c r="C103" s="55" t="s">
        <v>69</v>
      </c>
      <c r="D103" s="55" t="s">
        <v>301</v>
      </c>
      <c r="E103" s="55" t="s">
        <v>139</v>
      </c>
      <c r="F103" s="55" t="s">
        <v>441</v>
      </c>
      <c r="G103" s="55" t="s">
        <v>72</v>
      </c>
      <c r="H103" s="56">
        <v>50</v>
      </c>
      <c r="I103" s="56">
        <v>7</v>
      </c>
      <c r="J103" s="56">
        <v>50</v>
      </c>
      <c r="K103" s="56">
        <v>3258111</v>
      </c>
      <c r="L103" s="56">
        <v>143960983</v>
      </c>
      <c r="M103" s="56">
        <v>140702872</v>
      </c>
      <c r="N103" s="57">
        <f t="shared" si="4"/>
        <v>2.2631902978878658E-2</v>
      </c>
      <c r="O103" s="56">
        <v>10396238</v>
      </c>
      <c r="P103" s="56">
        <v>12951</v>
      </c>
      <c r="Q103" s="57">
        <f t="shared" si="5"/>
        <v>8.8375509170380825E-2</v>
      </c>
      <c r="R103" s="56">
        <v>3408863</v>
      </c>
      <c r="S103" s="56">
        <v>141378740</v>
      </c>
      <c r="T103" s="56">
        <v>137969877</v>
      </c>
      <c r="U103" s="57">
        <f t="shared" si="6"/>
        <v>2.4111567269590888E-2</v>
      </c>
      <c r="V103" s="56">
        <v>10396238</v>
      </c>
      <c r="W103" s="56">
        <v>12951</v>
      </c>
      <c r="X103" s="54">
        <f t="shared" si="7"/>
        <v>9.0872357102235915E-2</v>
      </c>
    </row>
    <row r="104" spans="1:24" s="1" customFormat="1" ht="13.2" x14ac:dyDescent="0.25">
      <c r="A104" s="55">
        <v>98</v>
      </c>
      <c r="B104" s="55" t="s">
        <v>302</v>
      </c>
      <c r="C104" s="55" t="s">
        <v>108</v>
      </c>
      <c r="D104" s="55" t="s">
        <v>303</v>
      </c>
      <c r="E104" s="55" t="s">
        <v>304</v>
      </c>
      <c r="F104" s="55" t="s">
        <v>438</v>
      </c>
      <c r="G104" s="55" t="s">
        <v>65</v>
      </c>
      <c r="H104" s="56">
        <v>25</v>
      </c>
      <c r="I104" s="56">
        <v>6</v>
      </c>
      <c r="J104" s="56">
        <v>14</v>
      </c>
      <c r="K104" s="56">
        <v>2002632</v>
      </c>
      <c r="L104" s="56">
        <v>40608848</v>
      </c>
      <c r="M104" s="56">
        <v>38606216</v>
      </c>
      <c r="N104" s="57">
        <f t="shared" si="4"/>
        <v>4.9315164025337532E-2</v>
      </c>
      <c r="O104" s="56">
        <v>11858</v>
      </c>
      <c r="P104" s="56">
        <v>122550</v>
      </c>
      <c r="Q104" s="57">
        <f t="shared" si="5"/>
        <v>4.6575753754747637E-2</v>
      </c>
      <c r="R104" s="56">
        <v>5302638</v>
      </c>
      <c r="S104" s="56">
        <v>33493734</v>
      </c>
      <c r="T104" s="56">
        <v>28191096</v>
      </c>
      <c r="U104" s="57">
        <f t="shared" si="6"/>
        <v>0.15831731391907514</v>
      </c>
      <c r="V104" s="56">
        <v>8756</v>
      </c>
      <c r="W104" s="56">
        <v>90488</v>
      </c>
      <c r="X104" s="54">
        <f t="shared" si="7"/>
        <v>0.15583635723792472</v>
      </c>
    </row>
    <row r="105" spans="1:24" s="1" customFormat="1" ht="13.2" x14ac:dyDescent="0.25">
      <c r="A105" s="55">
        <v>103</v>
      </c>
      <c r="B105" s="55" t="s">
        <v>305</v>
      </c>
      <c r="C105" s="55" t="s">
        <v>242</v>
      </c>
      <c r="D105" s="55" t="s">
        <v>306</v>
      </c>
      <c r="E105" s="55" t="s">
        <v>123</v>
      </c>
      <c r="F105" s="55" t="s">
        <v>441</v>
      </c>
      <c r="G105" s="55" t="s">
        <v>72</v>
      </c>
      <c r="H105" s="56">
        <v>518</v>
      </c>
      <c r="I105" s="56">
        <v>42</v>
      </c>
      <c r="J105" s="56">
        <v>350</v>
      </c>
      <c r="K105" s="56">
        <v>20824399</v>
      </c>
      <c r="L105" s="56">
        <v>794571426</v>
      </c>
      <c r="M105" s="56">
        <v>773747027</v>
      </c>
      <c r="N105" s="57">
        <f t="shared" si="4"/>
        <v>2.6208341149181975E-2</v>
      </c>
      <c r="O105" s="56">
        <v>77997050</v>
      </c>
      <c r="P105" s="56">
        <v>647579</v>
      </c>
      <c r="Q105" s="57">
        <f t="shared" si="5"/>
        <v>0.11251136466681155</v>
      </c>
      <c r="R105" s="56">
        <v>-9736629</v>
      </c>
      <c r="S105" s="56">
        <v>575547839</v>
      </c>
      <c r="T105" s="56">
        <v>585284468</v>
      </c>
      <c r="U105" s="57">
        <f t="shared" si="6"/>
        <v>-1.6917149783616858E-2</v>
      </c>
      <c r="V105" s="56">
        <v>105</v>
      </c>
      <c r="W105" s="56"/>
      <c r="X105" s="54">
        <f t="shared" si="7"/>
        <v>-1.6916964262494179E-2</v>
      </c>
    </row>
    <row r="106" spans="1:24" s="1" customFormat="1" ht="13.2" x14ac:dyDescent="0.25">
      <c r="A106" s="55">
        <v>251</v>
      </c>
      <c r="B106" s="55" t="s">
        <v>307</v>
      </c>
      <c r="C106" s="55" t="s">
        <v>77</v>
      </c>
      <c r="D106" s="55" t="s">
        <v>308</v>
      </c>
      <c r="E106" s="55" t="s">
        <v>309</v>
      </c>
      <c r="F106" s="55" t="s">
        <v>438</v>
      </c>
      <c r="G106" s="55" t="s">
        <v>72</v>
      </c>
      <c r="H106" s="56">
        <v>16</v>
      </c>
      <c r="I106" s="56">
        <v>0</v>
      </c>
      <c r="J106" s="56">
        <v>16</v>
      </c>
      <c r="K106" s="56"/>
      <c r="L106" s="56"/>
      <c r="M106" s="56"/>
      <c r="N106" s="57" t="str">
        <f t="shared" si="4"/>
        <v/>
      </c>
      <c r="O106" s="56"/>
      <c r="P106" s="56"/>
      <c r="Q106" s="57" t="str">
        <f t="shared" si="5"/>
        <v/>
      </c>
      <c r="R106" s="56">
        <v>0</v>
      </c>
      <c r="S106" s="56">
        <v>7777207</v>
      </c>
      <c r="T106" s="56">
        <v>7777207</v>
      </c>
      <c r="U106" s="57">
        <f t="shared" si="6"/>
        <v>0</v>
      </c>
      <c r="V106" s="56"/>
      <c r="W106" s="56"/>
      <c r="X106" s="54">
        <f t="shared" si="7"/>
        <v>0</v>
      </c>
    </row>
    <row r="107" spans="1:24" s="1" customFormat="1" ht="13.2" x14ac:dyDescent="0.25">
      <c r="A107" s="55">
        <v>145</v>
      </c>
      <c r="B107" s="55" t="s">
        <v>449</v>
      </c>
      <c r="C107" s="55" t="s">
        <v>69</v>
      </c>
      <c r="D107" s="55" t="s">
        <v>308</v>
      </c>
      <c r="E107" s="55" t="s">
        <v>309</v>
      </c>
      <c r="F107" s="55" t="s">
        <v>441</v>
      </c>
      <c r="G107" s="55" t="s">
        <v>72</v>
      </c>
      <c r="H107" s="56">
        <v>2059</v>
      </c>
      <c r="I107" s="56">
        <v>89</v>
      </c>
      <c r="J107" s="56">
        <v>1309</v>
      </c>
      <c r="K107" s="56">
        <v>1067317043</v>
      </c>
      <c r="L107" s="56">
        <v>3338363623</v>
      </c>
      <c r="M107" s="56">
        <v>2271046580</v>
      </c>
      <c r="N107" s="57">
        <f t="shared" si="4"/>
        <v>0.3197126387451053</v>
      </c>
      <c r="O107" s="56">
        <v>5062520</v>
      </c>
      <c r="P107" s="56">
        <v>1905661</v>
      </c>
      <c r="Q107" s="57">
        <f t="shared" si="5"/>
        <v>0.32017273784893058</v>
      </c>
      <c r="R107" s="56">
        <v>1067317043</v>
      </c>
      <c r="S107" s="56">
        <v>3338363623</v>
      </c>
      <c r="T107" s="56">
        <v>2271046580</v>
      </c>
      <c r="U107" s="57">
        <f t="shared" si="6"/>
        <v>0.3197126387451053</v>
      </c>
      <c r="V107" s="56">
        <v>5062520</v>
      </c>
      <c r="W107" s="56">
        <v>1905661</v>
      </c>
      <c r="X107" s="54">
        <f t="shared" si="7"/>
        <v>0.32017273784893058</v>
      </c>
    </row>
    <row r="108" spans="1:24" s="1" customFormat="1" ht="13.2" x14ac:dyDescent="0.25">
      <c r="A108" s="55">
        <v>107</v>
      </c>
      <c r="B108" s="55" t="s">
        <v>310</v>
      </c>
      <c r="C108" s="55" t="s">
        <v>67</v>
      </c>
      <c r="D108" s="55" t="s">
        <v>308</v>
      </c>
      <c r="E108" s="55" t="s">
        <v>309</v>
      </c>
      <c r="F108" s="55" t="s">
        <v>441</v>
      </c>
      <c r="G108" s="55" t="s">
        <v>72</v>
      </c>
      <c r="H108" s="56">
        <v>61</v>
      </c>
      <c r="I108" s="56">
        <v>28</v>
      </c>
      <c r="J108" s="56">
        <v>41</v>
      </c>
      <c r="K108" s="56">
        <v>13852516</v>
      </c>
      <c r="L108" s="56">
        <v>251867846</v>
      </c>
      <c r="M108" s="56">
        <v>238015330</v>
      </c>
      <c r="N108" s="57">
        <f t="shared" si="4"/>
        <v>5.4999144273461566E-2</v>
      </c>
      <c r="O108" s="56">
        <v>3808782</v>
      </c>
      <c r="P108" s="56"/>
      <c r="Q108" s="57">
        <f t="shared" si="5"/>
        <v>6.907670105849488E-2</v>
      </c>
      <c r="R108" s="56">
        <v>15866252</v>
      </c>
      <c r="S108" s="56">
        <v>247640353</v>
      </c>
      <c r="T108" s="56">
        <v>231774101</v>
      </c>
      <c r="U108" s="57">
        <f t="shared" si="6"/>
        <v>6.406973583986128E-2</v>
      </c>
      <c r="V108" s="56">
        <v>3808782</v>
      </c>
      <c r="W108" s="56">
        <v>102045</v>
      </c>
      <c r="X108" s="54">
        <f t="shared" si="7"/>
        <v>7.7840748984879193E-2</v>
      </c>
    </row>
    <row r="109" spans="1:24" s="1" customFormat="1" ht="13.2" x14ac:dyDescent="0.25">
      <c r="A109" s="55">
        <v>121</v>
      </c>
      <c r="B109" s="55" t="s">
        <v>311</v>
      </c>
      <c r="C109" s="55" t="s">
        <v>67</v>
      </c>
      <c r="D109" s="55" t="s">
        <v>312</v>
      </c>
      <c r="E109" s="55" t="s">
        <v>312</v>
      </c>
      <c r="F109" s="55" t="s">
        <v>439</v>
      </c>
      <c r="G109" s="55" t="s">
        <v>65</v>
      </c>
      <c r="H109" s="56">
        <v>25</v>
      </c>
      <c r="I109" s="56">
        <v>7</v>
      </c>
      <c r="J109" s="56">
        <v>25</v>
      </c>
      <c r="K109" s="56">
        <v>7560832</v>
      </c>
      <c r="L109" s="56">
        <v>58767643</v>
      </c>
      <c r="M109" s="56">
        <v>51206811</v>
      </c>
      <c r="N109" s="57">
        <f t="shared" si="4"/>
        <v>0.12865637643490313</v>
      </c>
      <c r="O109" s="56">
        <v>6456362</v>
      </c>
      <c r="P109" s="56">
        <v>25733</v>
      </c>
      <c r="Q109" s="57">
        <f t="shared" si="5"/>
        <v>0.2145139814704724</v>
      </c>
      <c r="R109" s="56">
        <v>10895601</v>
      </c>
      <c r="S109" s="56">
        <v>47217193</v>
      </c>
      <c r="T109" s="56">
        <v>36321592</v>
      </c>
      <c r="U109" s="57">
        <f t="shared" si="6"/>
        <v>0.23075494979127625</v>
      </c>
      <c r="V109" s="56">
        <v>4425429</v>
      </c>
      <c r="W109" s="56">
        <v>6354</v>
      </c>
      <c r="X109" s="54">
        <f t="shared" si="7"/>
        <v>0.29655109300995602</v>
      </c>
    </row>
    <row r="110" spans="1:24" s="1" customFormat="1" ht="13.2" x14ac:dyDescent="0.25">
      <c r="A110" s="55">
        <v>124</v>
      </c>
      <c r="B110" s="55" t="s">
        <v>313</v>
      </c>
      <c r="C110" s="55" t="s">
        <v>62</v>
      </c>
      <c r="D110" s="55" t="s">
        <v>314</v>
      </c>
      <c r="E110" s="55" t="s">
        <v>315</v>
      </c>
      <c r="F110" s="55" t="s">
        <v>438</v>
      </c>
      <c r="G110" s="55" t="s">
        <v>65</v>
      </c>
      <c r="H110" s="56">
        <v>30</v>
      </c>
      <c r="I110" s="56">
        <v>5</v>
      </c>
      <c r="J110" s="56">
        <v>9</v>
      </c>
      <c r="K110" s="56">
        <v>2363144</v>
      </c>
      <c r="L110" s="56">
        <v>20778529</v>
      </c>
      <c r="M110" s="56">
        <v>18415385</v>
      </c>
      <c r="N110" s="57">
        <f t="shared" si="4"/>
        <v>0.11373009128798289</v>
      </c>
      <c r="O110" s="56">
        <v>1563751</v>
      </c>
      <c r="P110" s="56">
        <v>26192</v>
      </c>
      <c r="Q110" s="57">
        <f t="shared" si="5"/>
        <v>0.17458840369022319</v>
      </c>
      <c r="R110" s="56">
        <v>2371460</v>
      </c>
      <c r="S110" s="56">
        <v>20784267</v>
      </c>
      <c r="T110" s="56">
        <v>18412807</v>
      </c>
      <c r="U110" s="57">
        <f t="shared" si="6"/>
        <v>0.11409880367683883</v>
      </c>
      <c r="V110" s="56">
        <v>1563751</v>
      </c>
      <c r="W110" s="56">
        <v>26192</v>
      </c>
      <c r="X110" s="54">
        <f t="shared" si="7"/>
        <v>0.17491569051000405</v>
      </c>
    </row>
    <row r="111" spans="1:24" s="1" customFormat="1" ht="13.2" x14ac:dyDescent="0.25">
      <c r="A111" s="55">
        <v>149</v>
      </c>
      <c r="B111" s="55" t="s">
        <v>316</v>
      </c>
      <c r="C111" s="55" t="s">
        <v>108</v>
      </c>
      <c r="D111" s="55" t="s">
        <v>317</v>
      </c>
      <c r="E111" s="55" t="s">
        <v>252</v>
      </c>
      <c r="F111" s="55" t="s">
        <v>438</v>
      </c>
      <c r="G111" s="55" t="s">
        <v>65</v>
      </c>
      <c r="H111" s="56">
        <v>28</v>
      </c>
      <c r="I111" s="56">
        <v>8</v>
      </c>
      <c r="J111" s="56">
        <v>20</v>
      </c>
      <c r="K111" s="56">
        <v>129338</v>
      </c>
      <c r="L111" s="56">
        <v>35938596</v>
      </c>
      <c r="M111" s="56">
        <v>35809258</v>
      </c>
      <c r="N111" s="57">
        <f t="shared" si="4"/>
        <v>3.598860678920234E-3</v>
      </c>
      <c r="O111" s="56">
        <v>6925547</v>
      </c>
      <c r="P111" s="56"/>
      <c r="Q111" s="57">
        <f t="shared" si="5"/>
        <v>0.16458710022500625</v>
      </c>
      <c r="R111" s="56">
        <v>3297444</v>
      </c>
      <c r="S111" s="56">
        <v>25835514</v>
      </c>
      <c r="T111" s="56">
        <v>22538070</v>
      </c>
      <c r="U111" s="57">
        <f t="shared" si="6"/>
        <v>0.12763221974217351</v>
      </c>
      <c r="V111" s="56">
        <v>4590455</v>
      </c>
      <c r="W111" s="56"/>
      <c r="X111" s="54">
        <f t="shared" si="7"/>
        <v>0.25924890017471586</v>
      </c>
    </row>
    <row r="112" spans="1:24" s="1" customFormat="1" ht="13.2" x14ac:dyDescent="0.25">
      <c r="A112" s="55">
        <v>135</v>
      </c>
      <c r="B112" s="55" t="s">
        <v>318</v>
      </c>
      <c r="C112" s="55" t="s">
        <v>408</v>
      </c>
      <c r="D112" s="55" t="s">
        <v>319</v>
      </c>
      <c r="E112" s="55" t="s">
        <v>271</v>
      </c>
      <c r="F112" s="55" t="s">
        <v>441</v>
      </c>
      <c r="G112" s="55" t="s">
        <v>72</v>
      </c>
      <c r="H112" s="56">
        <v>93</v>
      </c>
      <c r="I112" s="56">
        <v>18</v>
      </c>
      <c r="J112" s="56">
        <v>89</v>
      </c>
      <c r="K112" s="56"/>
      <c r="L112" s="56"/>
      <c r="M112" s="56"/>
      <c r="N112" s="57" t="str">
        <f t="shared" si="4"/>
        <v/>
      </c>
      <c r="O112" s="56"/>
      <c r="P112" s="56"/>
      <c r="Q112" s="57" t="str">
        <f t="shared" si="5"/>
        <v/>
      </c>
      <c r="R112" s="56">
        <v>9364203</v>
      </c>
      <c r="S112" s="56">
        <v>188545673</v>
      </c>
      <c r="T112" s="56">
        <v>179181470</v>
      </c>
      <c r="U112" s="57">
        <f t="shared" si="6"/>
        <v>4.9665435705862099E-2</v>
      </c>
      <c r="V112" s="56">
        <v>43797</v>
      </c>
      <c r="W112" s="56">
        <v>114754</v>
      </c>
      <c r="X112" s="54">
        <f t="shared" si="7"/>
        <v>4.9277650549630368E-2</v>
      </c>
    </row>
    <row r="113" spans="1:24" s="1" customFormat="1" ht="13.2" x14ac:dyDescent="0.25">
      <c r="A113" s="55">
        <v>99</v>
      </c>
      <c r="B113" s="55" t="s">
        <v>320</v>
      </c>
      <c r="C113" s="55" t="s">
        <v>94</v>
      </c>
      <c r="D113" s="55" t="s">
        <v>321</v>
      </c>
      <c r="E113" s="55" t="s">
        <v>322</v>
      </c>
      <c r="F113" s="55" t="s">
        <v>441</v>
      </c>
      <c r="G113" s="55" t="s">
        <v>65</v>
      </c>
      <c r="H113" s="56">
        <v>25</v>
      </c>
      <c r="I113" s="56">
        <v>2</v>
      </c>
      <c r="J113" s="56">
        <v>21</v>
      </c>
      <c r="K113" s="56">
        <v>712212</v>
      </c>
      <c r="L113" s="56">
        <v>16977818</v>
      </c>
      <c r="M113" s="56">
        <v>16265606</v>
      </c>
      <c r="N113" s="57">
        <f t="shared" si="4"/>
        <v>4.1949560302743265E-2</v>
      </c>
      <c r="O113" s="56">
        <v>4269111</v>
      </c>
      <c r="P113" s="56"/>
      <c r="Q113" s="57">
        <f t="shared" si="5"/>
        <v>0.23444908202969003</v>
      </c>
      <c r="R113" s="56">
        <v>1515224</v>
      </c>
      <c r="S113" s="56">
        <v>14878890</v>
      </c>
      <c r="T113" s="56">
        <v>13363666</v>
      </c>
      <c r="U113" s="57">
        <f t="shared" si="6"/>
        <v>0.10183716661659573</v>
      </c>
      <c r="V113" s="56">
        <v>4269111</v>
      </c>
      <c r="W113" s="56"/>
      <c r="X113" s="54">
        <f t="shared" si="7"/>
        <v>0.30208558063058383</v>
      </c>
    </row>
    <row r="114" spans="1:24" s="1" customFormat="1" ht="13.2" x14ac:dyDescent="0.25">
      <c r="A114" s="55">
        <v>129</v>
      </c>
      <c r="B114" s="55" t="s">
        <v>323</v>
      </c>
      <c r="C114" s="55" t="s">
        <v>67</v>
      </c>
      <c r="D114" s="55" t="s">
        <v>324</v>
      </c>
      <c r="E114" s="55" t="s">
        <v>274</v>
      </c>
      <c r="F114" s="55" t="s">
        <v>441</v>
      </c>
      <c r="G114" s="55" t="s">
        <v>65</v>
      </c>
      <c r="H114" s="56">
        <v>16</v>
      </c>
      <c r="I114" s="56">
        <v>4</v>
      </c>
      <c r="J114" s="56">
        <v>16</v>
      </c>
      <c r="K114" s="56">
        <v>1595794</v>
      </c>
      <c r="L114" s="56">
        <v>19885019</v>
      </c>
      <c r="M114" s="56">
        <v>18289225</v>
      </c>
      <c r="N114" s="57">
        <f t="shared" si="4"/>
        <v>8.0251067399030401E-2</v>
      </c>
      <c r="O114" s="56">
        <v>5325782</v>
      </c>
      <c r="P114" s="56">
        <v>4756</v>
      </c>
      <c r="Q114" s="57">
        <f t="shared" si="5"/>
        <v>0.27435939064371656</v>
      </c>
      <c r="R114" s="56">
        <v>1675124</v>
      </c>
      <c r="S114" s="56">
        <v>16496405</v>
      </c>
      <c r="T114" s="56">
        <v>14821281</v>
      </c>
      <c r="U114" s="57">
        <f t="shared" si="6"/>
        <v>0.10154479112267188</v>
      </c>
      <c r="V114" s="56">
        <v>5325782</v>
      </c>
      <c r="W114" s="56">
        <v>4756</v>
      </c>
      <c r="X114" s="54">
        <f t="shared" si="7"/>
        <v>0.32059802255383479</v>
      </c>
    </row>
    <row r="115" spans="1:24" s="1" customFormat="1" ht="13.2" x14ac:dyDescent="0.25">
      <c r="A115" s="55">
        <v>161</v>
      </c>
      <c r="B115" s="55" t="s">
        <v>325</v>
      </c>
      <c r="C115" s="55" t="s">
        <v>67</v>
      </c>
      <c r="D115" s="55" t="s">
        <v>326</v>
      </c>
      <c r="E115" s="55" t="s">
        <v>228</v>
      </c>
      <c r="F115" s="55" t="s">
        <v>441</v>
      </c>
      <c r="G115" s="55" t="s">
        <v>65</v>
      </c>
      <c r="H115" s="56">
        <v>37</v>
      </c>
      <c r="I115" s="56">
        <v>8</v>
      </c>
      <c r="J115" s="56">
        <v>37</v>
      </c>
      <c r="K115" s="56">
        <v>6820554</v>
      </c>
      <c r="L115" s="56">
        <v>123968469</v>
      </c>
      <c r="M115" s="56">
        <v>117147915</v>
      </c>
      <c r="N115" s="57">
        <f t="shared" si="4"/>
        <v>5.5018457959660691E-2</v>
      </c>
      <c r="O115" s="56">
        <v>1654003</v>
      </c>
      <c r="P115" s="56"/>
      <c r="Q115" s="57">
        <f t="shared" si="5"/>
        <v>6.7460517732846392E-2</v>
      </c>
      <c r="R115" s="56">
        <v>2709239</v>
      </c>
      <c r="S115" s="56">
        <v>84394414</v>
      </c>
      <c r="T115" s="56">
        <v>81685175</v>
      </c>
      <c r="U115" s="57">
        <f t="shared" si="6"/>
        <v>3.2102112824671077E-2</v>
      </c>
      <c r="V115" s="56">
        <v>1654003</v>
      </c>
      <c r="W115" s="56">
        <v>57141</v>
      </c>
      <c r="X115" s="54">
        <f t="shared" si="7"/>
        <v>5.0042768363768968E-2</v>
      </c>
    </row>
    <row r="116" spans="1:24" s="1" customFormat="1" ht="13.2" x14ac:dyDescent="0.25">
      <c r="A116" s="55">
        <v>132</v>
      </c>
      <c r="B116" s="55" t="s">
        <v>327</v>
      </c>
      <c r="C116" s="55" t="s">
        <v>108</v>
      </c>
      <c r="D116" s="55" t="s">
        <v>328</v>
      </c>
      <c r="E116" s="55" t="s">
        <v>252</v>
      </c>
      <c r="F116" s="55" t="s">
        <v>438</v>
      </c>
      <c r="G116" s="55" t="s">
        <v>72</v>
      </c>
      <c r="H116" s="56">
        <v>489</v>
      </c>
      <c r="I116" s="56">
        <v>50</v>
      </c>
      <c r="J116" s="56">
        <v>448</v>
      </c>
      <c r="K116" s="56">
        <v>105490828</v>
      </c>
      <c r="L116" s="56">
        <v>1016976127</v>
      </c>
      <c r="M116" s="56">
        <v>911485299</v>
      </c>
      <c r="N116" s="57">
        <f t="shared" si="4"/>
        <v>0.10372989610994084</v>
      </c>
      <c r="O116" s="56">
        <v>174096049</v>
      </c>
      <c r="P116" s="56">
        <v>2925967</v>
      </c>
      <c r="Q116" s="57">
        <f t="shared" si="5"/>
        <v>0.2322788791264653</v>
      </c>
      <c r="R116" s="56">
        <v>145116546</v>
      </c>
      <c r="S116" s="56">
        <v>968445360</v>
      </c>
      <c r="T116" s="56">
        <v>823328814</v>
      </c>
      <c r="U116" s="57">
        <f t="shared" si="6"/>
        <v>0.14984484617696966</v>
      </c>
      <c r="V116" s="56">
        <v>174096049</v>
      </c>
      <c r="W116" s="56">
        <v>2925967</v>
      </c>
      <c r="X116" s="54">
        <f t="shared" si="7"/>
        <v>0.27682727777615279</v>
      </c>
    </row>
    <row r="117" spans="1:24" s="1" customFormat="1" ht="13.2" x14ac:dyDescent="0.25">
      <c r="A117" s="55">
        <v>74</v>
      </c>
      <c r="B117" s="55" t="s">
        <v>329</v>
      </c>
      <c r="C117" s="55" t="s">
        <v>209</v>
      </c>
      <c r="D117" s="55" t="s">
        <v>330</v>
      </c>
      <c r="E117" s="55" t="s">
        <v>331</v>
      </c>
      <c r="F117" s="55" t="s">
        <v>441</v>
      </c>
      <c r="G117" s="55" t="s">
        <v>72</v>
      </c>
      <c r="H117" s="56">
        <v>97</v>
      </c>
      <c r="I117" s="56">
        <v>15</v>
      </c>
      <c r="J117" s="56">
        <v>68</v>
      </c>
      <c r="K117" s="56">
        <v>18415552</v>
      </c>
      <c r="L117" s="56">
        <v>163546548</v>
      </c>
      <c r="M117" s="56">
        <v>145130996</v>
      </c>
      <c r="N117" s="57">
        <f t="shared" si="4"/>
        <v>0.11260128828888519</v>
      </c>
      <c r="O117" s="56">
        <v>2031566</v>
      </c>
      <c r="P117" s="56">
        <v>-859785</v>
      </c>
      <c r="Q117" s="57">
        <f t="shared" si="5"/>
        <v>0.12868188002189709</v>
      </c>
      <c r="R117" s="56">
        <v>3675087</v>
      </c>
      <c r="S117" s="56">
        <v>131687044</v>
      </c>
      <c r="T117" s="56">
        <v>128011957</v>
      </c>
      <c r="U117" s="57">
        <f t="shared" si="6"/>
        <v>2.7907734036462996E-2</v>
      </c>
      <c r="V117" s="56">
        <v>2031566</v>
      </c>
      <c r="W117" s="56">
        <v>-859785</v>
      </c>
      <c r="X117" s="54">
        <f t="shared" si="7"/>
        <v>4.9106388407716771E-2</v>
      </c>
    </row>
    <row r="118" spans="1:24" s="1" customFormat="1" ht="13.2" x14ac:dyDescent="0.25">
      <c r="A118" s="55">
        <v>171</v>
      </c>
      <c r="B118" s="55" t="s">
        <v>332</v>
      </c>
      <c r="C118" s="55" t="s">
        <v>69</v>
      </c>
      <c r="D118" s="55" t="s">
        <v>333</v>
      </c>
      <c r="E118" s="55" t="s">
        <v>234</v>
      </c>
      <c r="F118" s="55" t="s">
        <v>441</v>
      </c>
      <c r="G118" s="55" t="s">
        <v>65</v>
      </c>
      <c r="H118" s="56">
        <v>25</v>
      </c>
      <c r="I118" s="56">
        <v>6</v>
      </c>
      <c r="J118" s="56">
        <v>13</v>
      </c>
      <c r="K118" s="56">
        <v>2287456</v>
      </c>
      <c r="L118" s="56">
        <v>24028211</v>
      </c>
      <c r="M118" s="56">
        <v>21740755</v>
      </c>
      <c r="N118" s="57">
        <f t="shared" si="4"/>
        <v>9.5198764485629001E-2</v>
      </c>
      <c r="O118" s="56">
        <v>71643</v>
      </c>
      <c r="P118" s="56"/>
      <c r="Q118" s="57">
        <f t="shared" si="5"/>
        <v>9.7888518328783231E-2</v>
      </c>
      <c r="R118" s="56">
        <v>2287456</v>
      </c>
      <c r="S118" s="56">
        <v>24028211</v>
      </c>
      <c r="T118" s="56">
        <v>21740755</v>
      </c>
      <c r="U118" s="57">
        <f t="shared" si="6"/>
        <v>9.5198764485629001E-2</v>
      </c>
      <c r="V118" s="56">
        <v>71643</v>
      </c>
      <c r="W118" s="56"/>
      <c r="X118" s="54">
        <f t="shared" si="7"/>
        <v>9.7888518328783231E-2</v>
      </c>
    </row>
    <row r="119" spans="1:24" s="1" customFormat="1" ht="13.2" x14ac:dyDescent="0.25">
      <c r="A119" s="55">
        <v>86</v>
      </c>
      <c r="B119" s="55" t="s">
        <v>334</v>
      </c>
      <c r="C119" s="55" t="s">
        <v>209</v>
      </c>
      <c r="D119" s="55" t="s">
        <v>335</v>
      </c>
      <c r="E119" s="55" t="s">
        <v>123</v>
      </c>
      <c r="F119" s="55" t="s">
        <v>441</v>
      </c>
      <c r="G119" s="55" t="s">
        <v>72</v>
      </c>
      <c r="H119" s="56">
        <v>426</v>
      </c>
      <c r="I119" s="56">
        <v>50</v>
      </c>
      <c r="J119" s="56">
        <v>356</v>
      </c>
      <c r="K119" s="56">
        <v>121561294</v>
      </c>
      <c r="L119" s="56">
        <v>1902104863</v>
      </c>
      <c r="M119" s="56">
        <v>1780543569</v>
      </c>
      <c r="N119" s="57">
        <f t="shared" si="4"/>
        <v>6.3908828774178889E-2</v>
      </c>
      <c r="O119" s="56">
        <v>49807218</v>
      </c>
      <c r="P119" s="56"/>
      <c r="Q119" s="57">
        <f t="shared" si="5"/>
        <v>8.7795200238836982E-2</v>
      </c>
      <c r="R119" s="56">
        <v>71196417</v>
      </c>
      <c r="S119" s="56">
        <v>698884504</v>
      </c>
      <c r="T119" s="56">
        <v>627688087</v>
      </c>
      <c r="U119" s="57">
        <f t="shared" si="6"/>
        <v>0.1018715060822124</v>
      </c>
      <c r="V119" s="56">
        <v>41222306</v>
      </c>
      <c r="W119" s="56"/>
      <c r="X119" s="54">
        <f t="shared" si="7"/>
        <v>0.15189526900853675</v>
      </c>
    </row>
    <row r="120" spans="1:24" s="1" customFormat="1" ht="13.2" x14ac:dyDescent="0.25">
      <c r="A120" s="55">
        <v>49</v>
      </c>
      <c r="B120" s="55" t="s">
        <v>336</v>
      </c>
      <c r="C120" s="55" t="s">
        <v>67</v>
      </c>
      <c r="D120" s="55" t="s">
        <v>337</v>
      </c>
      <c r="E120" s="55" t="s">
        <v>246</v>
      </c>
      <c r="F120" s="55" t="s">
        <v>441</v>
      </c>
      <c r="G120" s="55" t="s">
        <v>72</v>
      </c>
      <c r="H120" s="56">
        <v>60</v>
      </c>
      <c r="I120" s="56">
        <v>0</v>
      </c>
      <c r="J120" s="56">
        <v>55</v>
      </c>
      <c r="K120" s="56"/>
      <c r="L120" s="56"/>
      <c r="M120" s="56"/>
      <c r="N120" s="57" t="str">
        <f t="shared" si="4"/>
        <v/>
      </c>
      <c r="O120" s="56"/>
      <c r="P120" s="56"/>
      <c r="Q120" s="57" t="str">
        <f t="shared" si="5"/>
        <v/>
      </c>
      <c r="R120" s="56">
        <v>16721370</v>
      </c>
      <c r="S120" s="56">
        <v>281673572</v>
      </c>
      <c r="T120" s="56">
        <v>264952202</v>
      </c>
      <c r="U120" s="57">
        <f t="shared" si="6"/>
        <v>5.9364355275758708E-2</v>
      </c>
      <c r="V120" s="56">
        <v>21782482</v>
      </c>
      <c r="W120" s="56"/>
      <c r="X120" s="54">
        <f t="shared" si="7"/>
        <v>0.12688444172545657</v>
      </c>
    </row>
    <row r="121" spans="1:24" s="1" customFormat="1" ht="13.2" x14ac:dyDescent="0.25">
      <c r="A121" s="55">
        <v>10</v>
      </c>
      <c r="B121" s="55" t="s">
        <v>338</v>
      </c>
      <c r="C121" s="55" t="s">
        <v>128</v>
      </c>
      <c r="D121" s="55" t="s">
        <v>337</v>
      </c>
      <c r="E121" s="55" t="s">
        <v>246</v>
      </c>
      <c r="F121" s="55" t="s">
        <v>441</v>
      </c>
      <c r="G121" s="55" t="s">
        <v>72</v>
      </c>
      <c r="H121" s="56">
        <v>254</v>
      </c>
      <c r="I121" s="56">
        <v>0</v>
      </c>
      <c r="J121" s="56">
        <v>15</v>
      </c>
      <c r="K121" s="56">
        <v>-7575249</v>
      </c>
      <c r="L121" s="56">
        <v>14443259</v>
      </c>
      <c r="M121" s="56">
        <v>22018508</v>
      </c>
      <c r="N121" s="57">
        <f t="shared" si="4"/>
        <v>-0.52448335933046686</v>
      </c>
      <c r="O121" s="56">
        <v>7313</v>
      </c>
      <c r="P121" s="56">
        <v>5823</v>
      </c>
      <c r="Q121" s="57">
        <f t="shared" si="5"/>
        <v>-0.52411482396682985</v>
      </c>
      <c r="R121" s="56">
        <v>-7575249</v>
      </c>
      <c r="S121" s="56">
        <v>14443259</v>
      </c>
      <c r="T121" s="56">
        <v>22018508</v>
      </c>
      <c r="U121" s="57">
        <f t="shared" si="6"/>
        <v>-0.52448335933046686</v>
      </c>
      <c r="V121" s="56">
        <v>7313</v>
      </c>
      <c r="W121" s="56">
        <v>5823</v>
      </c>
      <c r="X121" s="54">
        <f t="shared" si="7"/>
        <v>-0.52411482396682985</v>
      </c>
    </row>
    <row r="122" spans="1:24" s="1" customFormat="1" ht="13.2" x14ac:dyDescent="0.25">
      <c r="A122" s="55">
        <v>151</v>
      </c>
      <c r="B122" s="55" t="s">
        <v>339</v>
      </c>
      <c r="C122" s="55" t="s">
        <v>209</v>
      </c>
      <c r="D122" s="55" t="s">
        <v>337</v>
      </c>
      <c r="E122" s="55" t="s">
        <v>246</v>
      </c>
      <c r="F122" s="55" t="s">
        <v>441</v>
      </c>
      <c r="G122" s="55" t="s">
        <v>72</v>
      </c>
      <c r="H122" s="56">
        <v>512</v>
      </c>
      <c r="I122" s="56">
        <v>26</v>
      </c>
      <c r="J122" s="56">
        <v>512</v>
      </c>
      <c r="K122" s="56">
        <v>44070482</v>
      </c>
      <c r="L122" s="56">
        <v>908849998</v>
      </c>
      <c r="M122" s="56">
        <v>864779516</v>
      </c>
      <c r="N122" s="57">
        <f t="shared" si="4"/>
        <v>4.8490380257447063E-2</v>
      </c>
      <c r="O122" s="56">
        <v>19316752</v>
      </c>
      <c r="P122" s="56">
        <v>675417</v>
      </c>
      <c r="Q122" s="57">
        <f t="shared" si="5"/>
        <v>6.7565248378052764E-2</v>
      </c>
      <c r="R122" s="56">
        <v>43952006</v>
      </c>
      <c r="S122" s="56">
        <v>907035664</v>
      </c>
      <c r="T122" s="56">
        <v>863083658</v>
      </c>
      <c r="U122" s="57">
        <f t="shared" si="6"/>
        <v>4.8456756161243952E-2</v>
      </c>
      <c r="V122" s="56">
        <v>19316752</v>
      </c>
      <c r="W122" s="56">
        <v>675417</v>
      </c>
      <c r="X122" s="54">
        <f t="shared" si="7"/>
        <v>6.7569685056016515E-2</v>
      </c>
    </row>
    <row r="123" spans="1:24" s="1" customFormat="1" ht="13.2" x14ac:dyDescent="0.25">
      <c r="A123" s="55">
        <v>141</v>
      </c>
      <c r="B123" s="55" t="s">
        <v>432</v>
      </c>
      <c r="C123" s="55" t="s">
        <v>128</v>
      </c>
      <c r="D123" s="55" t="s">
        <v>337</v>
      </c>
      <c r="E123" s="55" t="s">
        <v>246</v>
      </c>
      <c r="F123" s="55" t="s">
        <v>441</v>
      </c>
      <c r="G123" s="55" t="s">
        <v>72</v>
      </c>
      <c r="H123" s="56">
        <v>401</v>
      </c>
      <c r="I123" s="56">
        <v>40</v>
      </c>
      <c r="J123" s="56">
        <v>153</v>
      </c>
      <c r="K123" s="56">
        <v>-76336262</v>
      </c>
      <c r="L123" s="56">
        <v>49446449</v>
      </c>
      <c r="M123" s="56">
        <v>125782711</v>
      </c>
      <c r="N123" s="57">
        <f t="shared" si="4"/>
        <v>-1.5438168674154942</v>
      </c>
      <c r="O123" s="56">
        <v>147283</v>
      </c>
      <c r="P123" s="56"/>
      <c r="Q123" s="57">
        <f t="shared" si="5"/>
        <v>-1.5362622639490007</v>
      </c>
      <c r="R123" s="56">
        <v>-66748737</v>
      </c>
      <c r="S123" s="56">
        <v>43333865</v>
      </c>
      <c r="T123" s="56">
        <v>110082602</v>
      </c>
      <c r="U123" s="57">
        <f t="shared" si="6"/>
        <v>-1.5403365704859238</v>
      </c>
      <c r="V123" s="56">
        <v>147283</v>
      </c>
      <c r="W123" s="56"/>
      <c r="X123" s="54">
        <f t="shared" si="7"/>
        <v>-1.5317317288862751</v>
      </c>
    </row>
    <row r="124" spans="1:24" s="1" customFormat="1" ht="13.2" x14ac:dyDescent="0.25">
      <c r="A124" s="55">
        <v>163</v>
      </c>
      <c r="B124" s="55" t="s">
        <v>450</v>
      </c>
      <c r="C124" s="55" t="s">
        <v>125</v>
      </c>
      <c r="D124" s="55" t="s">
        <v>337</v>
      </c>
      <c r="E124" s="55" t="s">
        <v>246</v>
      </c>
      <c r="F124" s="55" t="s">
        <v>441</v>
      </c>
      <c r="G124" s="55" t="s">
        <v>72</v>
      </c>
      <c r="H124" s="56">
        <v>546</v>
      </c>
      <c r="I124" s="56">
        <v>40</v>
      </c>
      <c r="J124" s="56">
        <v>388</v>
      </c>
      <c r="K124" s="56"/>
      <c r="L124" s="56"/>
      <c r="M124" s="56"/>
      <c r="N124" s="57" t="str">
        <f t="shared" si="4"/>
        <v/>
      </c>
      <c r="O124" s="56"/>
      <c r="P124" s="56"/>
      <c r="Q124" s="57" t="str">
        <f t="shared" si="5"/>
        <v/>
      </c>
      <c r="R124" s="56">
        <v>19270399</v>
      </c>
      <c r="S124" s="56">
        <v>754148699</v>
      </c>
      <c r="T124" s="56">
        <v>734878300</v>
      </c>
      <c r="U124" s="57">
        <f t="shared" si="6"/>
        <v>2.5552519053009731E-2</v>
      </c>
      <c r="V124" s="56">
        <v>586580</v>
      </c>
      <c r="W124" s="56">
        <v>12171</v>
      </c>
      <c r="X124" s="54">
        <f t="shared" si="7"/>
        <v>2.6293733116986042E-2</v>
      </c>
    </row>
    <row r="125" spans="1:24" s="1" customFormat="1" ht="13.2" x14ac:dyDescent="0.25">
      <c r="A125" s="55">
        <v>22</v>
      </c>
      <c r="B125" s="55" t="s">
        <v>340</v>
      </c>
      <c r="C125" s="55" t="s">
        <v>67</v>
      </c>
      <c r="D125" s="55" t="s">
        <v>341</v>
      </c>
      <c r="E125" s="55" t="s">
        <v>342</v>
      </c>
      <c r="F125" s="55" t="s">
        <v>441</v>
      </c>
      <c r="G125" s="55" t="s">
        <v>65</v>
      </c>
      <c r="H125" s="56">
        <v>25</v>
      </c>
      <c r="I125" s="56">
        <v>0</v>
      </c>
      <c r="J125" s="56">
        <v>25</v>
      </c>
      <c r="K125" s="56">
        <v>114682</v>
      </c>
      <c r="L125" s="56">
        <v>47703082</v>
      </c>
      <c r="M125" s="56">
        <v>47588400</v>
      </c>
      <c r="N125" s="57">
        <f t="shared" si="4"/>
        <v>2.4040794680729432E-3</v>
      </c>
      <c r="O125" s="56">
        <v>5555372</v>
      </c>
      <c r="P125" s="56">
        <v>873020</v>
      </c>
      <c r="Q125" s="57">
        <f t="shared" si="5"/>
        <v>9.0070845841676142E-2</v>
      </c>
      <c r="R125" s="56">
        <v>100832</v>
      </c>
      <c r="S125" s="56">
        <v>47689232</v>
      </c>
      <c r="T125" s="56">
        <v>47588400</v>
      </c>
      <c r="U125" s="57">
        <f t="shared" si="6"/>
        <v>2.1143557103205186E-3</v>
      </c>
      <c r="V125" s="56">
        <v>5555372</v>
      </c>
      <c r="W125" s="56">
        <v>873020</v>
      </c>
      <c r="X125" s="54">
        <f t="shared" si="7"/>
        <v>8.9834154837549363E-2</v>
      </c>
    </row>
    <row r="126" spans="1:24" s="1" customFormat="1" ht="13.2" x14ac:dyDescent="0.25">
      <c r="A126" s="55">
        <v>260</v>
      </c>
      <c r="B126" s="55" t="s">
        <v>343</v>
      </c>
      <c r="C126" s="55" t="s">
        <v>94</v>
      </c>
      <c r="D126" s="55" t="s">
        <v>344</v>
      </c>
      <c r="E126" s="55" t="s">
        <v>345</v>
      </c>
      <c r="F126" s="55" t="s">
        <v>441</v>
      </c>
      <c r="G126" s="55" t="s">
        <v>72</v>
      </c>
      <c r="H126" s="56">
        <v>16</v>
      </c>
      <c r="I126" s="56">
        <v>0</v>
      </c>
      <c r="J126" s="56">
        <v>16</v>
      </c>
      <c r="K126" s="56">
        <v>-128652</v>
      </c>
      <c r="L126" s="56">
        <v>15511086</v>
      </c>
      <c r="M126" s="56">
        <v>15639738</v>
      </c>
      <c r="N126" s="57">
        <f t="shared" si="4"/>
        <v>-8.2941968086567251E-3</v>
      </c>
      <c r="O126" s="56">
        <v>11051</v>
      </c>
      <c r="P126" s="56"/>
      <c r="Q126" s="57">
        <f t="shared" si="5"/>
        <v>-7.5763408092584155E-3</v>
      </c>
      <c r="R126" s="56">
        <v>2750009</v>
      </c>
      <c r="S126" s="56">
        <v>11952871</v>
      </c>
      <c r="T126" s="56">
        <v>9202862</v>
      </c>
      <c r="U126" s="57">
        <f t="shared" si="6"/>
        <v>0.23007100135189279</v>
      </c>
      <c r="V126" s="56">
        <v>11051</v>
      </c>
      <c r="W126" s="56"/>
      <c r="X126" s="54">
        <f t="shared" si="7"/>
        <v>0.23078217995737518</v>
      </c>
    </row>
    <row r="127" spans="1:24" s="1" customFormat="1" ht="13.2" x14ac:dyDescent="0.25">
      <c r="A127" s="55">
        <v>106</v>
      </c>
      <c r="B127" s="55" t="s">
        <v>346</v>
      </c>
      <c r="C127" s="55" t="s">
        <v>94</v>
      </c>
      <c r="D127" s="55" t="s">
        <v>344</v>
      </c>
      <c r="E127" s="55" t="s">
        <v>345</v>
      </c>
      <c r="F127" s="55" t="s">
        <v>441</v>
      </c>
      <c r="G127" s="55" t="s">
        <v>65</v>
      </c>
      <c r="H127" s="56">
        <v>26</v>
      </c>
      <c r="I127" s="56">
        <v>10</v>
      </c>
      <c r="J127" s="56">
        <v>26</v>
      </c>
      <c r="K127" s="56">
        <v>17319527</v>
      </c>
      <c r="L127" s="56">
        <v>83536627</v>
      </c>
      <c r="M127" s="56">
        <v>66217100</v>
      </c>
      <c r="N127" s="57">
        <f t="shared" si="4"/>
        <v>0.20732854104822787</v>
      </c>
      <c r="O127" s="56">
        <v>-63843</v>
      </c>
      <c r="P127" s="56"/>
      <c r="Q127" s="57">
        <f t="shared" si="5"/>
        <v>0.20672227728740902</v>
      </c>
      <c r="R127" s="56">
        <v>17249673</v>
      </c>
      <c r="S127" s="56">
        <v>83463095</v>
      </c>
      <c r="T127" s="56">
        <v>66213422</v>
      </c>
      <c r="U127" s="57">
        <f t="shared" si="6"/>
        <v>0.20667425525017974</v>
      </c>
      <c r="V127" s="56">
        <v>-75513</v>
      </c>
      <c r="W127" s="56">
        <v>7582</v>
      </c>
      <c r="X127" s="54">
        <f t="shared" si="7"/>
        <v>0.20586492123011793</v>
      </c>
    </row>
    <row r="128" spans="1:24" s="1" customFormat="1" ht="13.2" x14ac:dyDescent="0.25">
      <c r="A128" s="55">
        <v>156</v>
      </c>
      <c r="B128" s="55" t="s">
        <v>347</v>
      </c>
      <c r="C128" s="55" t="s">
        <v>94</v>
      </c>
      <c r="D128" s="55" t="s">
        <v>348</v>
      </c>
      <c r="E128" s="55" t="s">
        <v>249</v>
      </c>
      <c r="F128" s="55" t="s">
        <v>441</v>
      </c>
      <c r="G128" s="55" t="s">
        <v>65</v>
      </c>
      <c r="H128" s="56">
        <v>25</v>
      </c>
      <c r="I128" s="56">
        <v>0</v>
      </c>
      <c r="J128" s="56">
        <v>25</v>
      </c>
      <c r="K128" s="56">
        <v>1286491</v>
      </c>
      <c r="L128" s="56">
        <v>12911642</v>
      </c>
      <c r="M128" s="56">
        <v>11625151</v>
      </c>
      <c r="N128" s="57">
        <f t="shared" si="4"/>
        <v>9.9638063075168912E-2</v>
      </c>
      <c r="O128" s="56">
        <v>8815</v>
      </c>
      <c r="P128" s="56"/>
      <c r="Q128" s="57">
        <f t="shared" si="5"/>
        <v>0.10025233627572151</v>
      </c>
      <c r="R128" s="56">
        <v>2763917</v>
      </c>
      <c r="S128" s="56">
        <v>10926443</v>
      </c>
      <c r="T128" s="56">
        <v>8162526</v>
      </c>
      <c r="U128" s="57">
        <f t="shared" si="6"/>
        <v>0.25295670329310277</v>
      </c>
      <c r="V128" s="56"/>
      <c r="W128" s="56"/>
      <c r="X128" s="54">
        <f t="shared" si="7"/>
        <v>0.25295670329310277</v>
      </c>
    </row>
    <row r="129" spans="1:24" s="1" customFormat="1" ht="13.2" x14ac:dyDescent="0.25">
      <c r="A129" s="55">
        <v>72</v>
      </c>
      <c r="B129" s="55" t="s">
        <v>422</v>
      </c>
      <c r="C129" s="55" t="s">
        <v>419</v>
      </c>
      <c r="D129" s="55" t="s">
        <v>349</v>
      </c>
      <c r="E129" s="55" t="s">
        <v>350</v>
      </c>
      <c r="F129" s="55" t="s">
        <v>441</v>
      </c>
      <c r="G129" s="55" t="s">
        <v>65</v>
      </c>
      <c r="H129" s="56">
        <v>25</v>
      </c>
      <c r="I129" s="56">
        <v>1</v>
      </c>
      <c r="J129" s="56">
        <v>16</v>
      </c>
      <c r="K129" s="56">
        <v>4716254</v>
      </c>
      <c r="L129" s="56">
        <v>24211254</v>
      </c>
      <c r="M129" s="56">
        <v>19495000</v>
      </c>
      <c r="N129" s="57">
        <f t="shared" si="4"/>
        <v>0.19479594076374565</v>
      </c>
      <c r="O129" s="56">
        <v>1299000</v>
      </c>
      <c r="P129" s="56"/>
      <c r="Q129" s="57">
        <f t="shared" si="5"/>
        <v>0.23579749539146103</v>
      </c>
      <c r="R129" s="56">
        <v>4716254</v>
      </c>
      <c r="S129" s="56">
        <v>24211254</v>
      </c>
      <c r="T129" s="56">
        <v>19495000</v>
      </c>
      <c r="U129" s="57">
        <f t="shared" si="6"/>
        <v>0.19479594076374565</v>
      </c>
      <c r="V129" s="56">
        <v>1299000</v>
      </c>
      <c r="W129" s="56"/>
      <c r="X129" s="54">
        <f t="shared" si="7"/>
        <v>0.23579749539146103</v>
      </c>
    </row>
    <row r="130" spans="1:24" s="1" customFormat="1" ht="13.2" x14ac:dyDescent="0.25">
      <c r="A130" s="55">
        <v>1</v>
      </c>
      <c r="B130" s="55" t="s">
        <v>351</v>
      </c>
      <c r="C130" s="55" t="s">
        <v>198</v>
      </c>
      <c r="D130" s="55" t="s">
        <v>352</v>
      </c>
      <c r="E130" s="55" t="s">
        <v>205</v>
      </c>
      <c r="F130" s="55" t="s">
        <v>438</v>
      </c>
      <c r="G130" s="55" t="s">
        <v>65</v>
      </c>
      <c r="H130" s="56">
        <v>20</v>
      </c>
      <c r="I130" s="56">
        <v>1</v>
      </c>
      <c r="J130" s="56">
        <v>20</v>
      </c>
      <c r="K130" s="56">
        <v>1375134</v>
      </c>
      <c r="L130" s="56">
        <v>13667714</v>
      </c>
      <c r="M130" s="56">
        <v>12292580</v>
      </c>
      <c r="N130" s="57">
        <f t="shared" si="4"/>
        <v>0.10061185067232165</v>
      </c>
      <c r="O130" s="56">
        <v>1590639</v>
      </c>
      <c r="P130" s="56">
        <v>9497</v>
      </c>
      <c r="Q130" s="57">
        <f t="shared" si="5"/>
        <v>0.19374804082721117</v>
      </c>
      <c r="R130" s="56">
        <v>854994</v>
      </c>
      <c r="S130" s="56">
        <v>8091060</v>
      </c>
      <c r="T130" s="56">
        <v>7236066</v>
      </c>
      <c r="U130" s="57">
        <f t="shared" si="6"/>
        <v>0.105671444779794</v>
      </c>
      <c r="V130" s="56">
        <v>1590639</v>
      </c>
      <c r="W130" s="56">
        <v>9497</v>
      </c>
      <c r="X130" s="54">
        <f t="shared" si="7"/>
        <v>0.25162277819213341</v>
      </c>
    </row>
    <row r="131" spans="1:24" s="1" customFormat="1" ht="13.2" x14ac:dyDescent="0.25">
      <c r="A131" s="55">
        <v>167</v>
      </c>
      <c r="B131" s="55" t="s">
        <v>353</v>
      </c>
      <c r="C131" s="55" t="s">
        <v>62</v>
      </c>
      <c r="D131" s="55" t="s">
        <v>354</v>
      </c>
      <c r="E131" s="55" t="s">
        <v>92</v>
      </c>
      <c r="F131" s="55" t="s">
        <v>438</v>
      </c>
      <c r="G131" s="55" t="s">
        <v>72</v>
      </c>
      <c r="H131" s="56">
        <v>83</v>
      </c>
      <c r="I131" s="56">
        <v>6</v>
      </c>
      <c r="J131" s="56">
        <v>64</v>
      </c>
      <c r="K131" s="56">
        <v>-2041147</v>
      </c>
      <c r="L131" s="56">
        <v>119376138</v>
      </c>
      <c r="M131" s="56">
        <v>121417285</v>
      </c>
      <c r="N131" s="57">
        <f t="shared" si="4"/>
        <v>-1.7098450613304311E-2</v>
      </c>
      <c r="O131" s="56">
        <v>5366186</v>
      </c>
      <c r="P131" s="56">
        <v>78967</v>
      </c>
      <c r="Q131" s="57">
        <f t="shared" si="5"/>
        <v>2.6022218409206484E-2</v>
      </c>
      <c r="R131" s="56">
        <v>-6612899</v>
      </c>
      <c r="S131" s="56">
        <v>102466221</v>
      </c>
      <c r="T131" s="56">
        <v>109079120</v>
      </c>
      <c r="U131" s="57">
        <f t="shared" si="6"/>
        <v>-6.4537356169307739E-2</v>
      </c>
      <c r="V131" s="56">
        <v>5366186</v>
      </c>
      <c r="W131" s="56">
        <v>78967</v>
      </c>
      <c r="X131" s="54">
        <f t="shared" si="7"/>
        <v>-1.2293892317547914E-2</v>
      </c>
    </row>
    <row r="132" spans="1:24" s="1" customFormat="1" ht="13.2" x14ac:dyDescent="0.25">
      <c r="A132" s="55">
        <v>133</v>
      </c>
      <c r="B132" s="55" t="s">
        <v>423</v>
      </c>
      <c r="C132" s="55" t="s">
        <v>394</v>
      </c>
      <c r="D132" s="55" t="s">
        <v>355</v>
      </c>
      <c r="E132" s="55" t="s">
        <v>355</v>
      </c>
      <c r="F132" s="55" t="s">
        <v>441</v>
      </c>
      <c r="G132" s="55" t="s">
        <v>65</v>
      </c>
      <c r="H132" s="56">
        <v>25</v>
      </c>
      <c r="I132" s="56">
        <v>0</v>
      </c>
      <c r="J132" s="56">
        <v>14</v>
      </c>
      <c r="K132" s="56">
        <v>603899</v>
      </c>
      <c r="L132" s="56">
        <v>43667829</v>
      </c>
      <c r="M132" s="56">
        <v>43063930</v>
      </c>
      <c r="N132" s="57">
        <f t="shared" si="4"/>
        <v>1.3829379976732985E-2</v>
      </c>
      <c r="O132" s="56">
        <v>9922</v>
      </c>
      <c r="P132" s="56"/>
      <c r="Q132" s="57">
        <f t="shared" si="5"/>
        <v>1.4053402154337114E-2</v>
      </c>
      <c r="R132" s="56">
        <v>2278777</v>
      </c>
      <c r="S132" s="56">
        <v>25963937</v>
      </c>
      <c r="T132" s="56">
        <v>23685160</v>
      </c>
      <c r="U132" s="57">
        <f t="shared" si="6"/>
        <v>8.7767005442972695E-2</v>
      </c>
      <c r="V132" s="56">
        <v>9922</v>
      </c>
      <c r="W132" s="56"/>
      <c r="X132" s="54">
        <f t="shared" si="7"/>
        <v>8.8115477950350005E-2</v>
      </c>
    </row>
    <row r="133" spans="1:24" s="1" customFormat="1" ht="13.2" x14ac:dyDescent="0.25">
      <c r="A133" s="55">
        <v>168</v>
      </c>
      <c r="B133" s="55" t="s">
        <v>87</v>
      </c>
      <c r="C133" s="55" t="s">
        <v>87</v>
      </c>
      <c r="D133" s="55" t="s">
        <v>356</v>
      </c>
      <c r="E133" s="55" t="s">
        <v>357</v>
      </c>
      <c r="F133" s="55" t="s">
        <v>441</v>
      </c>
      <c r="G133" s="55" t="s">
        <v>72</v>
      </c>
      <c r="H133" s="56">
        <v>109</v>
      </c>
      <c r="I133" s="56">
        <v>20</v>
      </c>
      <c r="J133" s="56">
        <v>96</v>
      </c>
      <c r="K133" s="56">
        <v>2449133</v>
      </c>
      <c r="L133" s="56">
        <v>295156827</v>
      </c>
      <c r="M133" s="56">
        <v>292707694</v>
      </c>
      <c r="N133" s="57">
        <f t="shared" si="4"/>
        <v>8.2977345463874363E-3</v>
      </c>
      <c r="O133" s="56">
        <v>5690126</v>
      </c>
      <c r="P133" s="56">
        <v>800089</v>
      </c>
      <c r="Q133" s="57">
        <f t="shared" si="5"/>
        <v>2.4395028524686436E-2</v>
      </c>
      <c r="R133" s="56">
        <v>-31568614</v>
      </c>
      <c r="S133" s="56">
        <v>236578655</v>
      </c>
      <c r="T133" s="56">
        <v>268147269</v>
      </c>
      <c r="U133" s="57">
        <f t="shared" si="6"/>
        <v>-0.13343813286959469</v>
      </c>
      <c r="V133" s="56">
        <v>5690126</v>
      </c>
      <c r="W133" s="56">
        <v>800089</v>
      </c>
      <c r="X133" s="54">
        <f t="shared" si="7"/>
        <v>-0.11011974753775643</v>
      </c>
    </row>
    <row r="134" spans="1:24" s="1" customFormat="1" ht="13.2" x14ac:dyDescent="0.25">
      <c r="A134" s="55">
        <v>157</v>
      </c>
      <c r="B134" s="55" t="s">
        <v>434</v>
      </c>
      <c r="C134" s="55" t="s">
        <v>67</v>
      </c>
      <c r="D134" s="55" t="s">
        <v>358</v>
      </c>
      <c r="E134" s="55" t="s">
        <v>358</v>
      </c>
      <c r="F134" s="55" t="s">
        <v>441</v>
      </c>
      <c r="G134" s="55" t="s">
        <v>65</v>
      </c>
      <c r="H134" s="56">
        <v>49</v>
      </c>
      <c r="I134" s="56">
        <v>6</v>
      </c>
      <c r="J134" s="56">
        <v>25</v>
      </c>
      <c r="K134" s="56">
        <v>11687524</v>
      </c>
      <c r="L134" s="56">
        <v>88507198</v>
      </c>
      <c r="M134" s="56">
        <v>76819674</v>
      </c>
      <c r="N134" s="57">
        <f t="shared" si="4"/>
        <v>0.13205167787596214</v>
      </c>
      <c r="O134" s="56">
        <v>207281</v>
      </c>
      <c r="P134" s="56"/>
      <c r="Q134" s="57">
        <f t="shared" si="5"/>
        <v>0.1340796354110359</v>
      </c>
      <c r="R134" s="56">
        <v>22703858</v>
      </c>
      <c r="S134" s="56">
        <v>73653467</v>
      </c>
      <c r="T134" s="56">
        <v>50949609</v>
      </c>
      <c r="U134" s="57">
        <f t="shared" si="6"/>
        <v>0.30825240039277446</v>
      </c>
      <c r="V134" s="56">
        <v>207281</v>
      </c>
      <c r="W134" s="56">
        <v>904924</v>
      </c>
      <c r="X134" s="54">
        <f t="shared" si="7"/>
        <v>0.29794194610647595</v>
      </c>
    </row>
    <row r="135" spans="1:24" s="1" customFormat="1" ht="13.2" x14ac:dyDescent="0.25">
      <c r="A135" s="55">
        <v>169</v>
      </c>
      <c r="B135" s="55" t="s">
        <v>359</v>
      </c>
      <c r="C135" s="55" t="s">
        <v>67</v>
      </c>
      <c r="D135" s="55" t="s">
        <v>360</v>
      </c>
      <c r="E135" s="55" t="s">
        <v>248</v>
      </c>
      <c r="F135" s="55" t="s">
        <v>441</v>
      </c>
      <c r="G135" s="55" t="s">
        <v>65</v>
      </c>
      <c r="H135" s="56">
        <v>12</v>
      </c>
      <c r="I135" s="56">
        <v>0</v>
      </c>
      <c r="J135" s="56">
        <v>12</v>
      </c>
      <c r="K135" s="56">
        <v>167518</v>
      </c>
      <c r="L135" s="56">
        <v>15815664</v>
      </c>
      <c r="M135" s="56">
        <v>15648146</v>
      </c>
      <c r="N135" s="57">
        <f t="shared" si="4"/>
        <v>1.0591904329783434E-2</v>
      </c>
      <c r="O135" s="56">
        <v>186482</v>
      </c>
      <c r="P135" s="56"/>
      <c r="Q135" s="57">
        <f t="shared" si="5"/>
        <v>2.2122032882339656E-2</v>
      </c>
      <c r="R135" s="56">
        <v>636034</v>
      </c>
      <c r="S135" s="56">
        <v>15106211</v>
      </c>
      <c r="T135" s="56">
        <v>14470177</v>
      </c>
      <c r="U135" s="57">
        <f t="shared" si="6"/>
        <v>4.2104138489790721E-2</v>
      </c>
      <c r="V135" s="56">
        <v>186482</v>
      </c>
      <c r="W135" s="56"/>
      <c r="X135" s="54">
        <f t="shared" si="7"/>
        <v>5.3784902371348198E-2</v>
      </c>
    </row>
    <row r="136" spans="1:24" s="1" customFormat="1" ht="13.2" x14ac:dyDescent="0.25">
      <c r="A136" s="55">
        <v>170</v>
      </c>
      <c r="B136" s="55" t="s">
        <v>361</v>
      </c>
      <c r="C136" s="55" t="s">
        <v>69</v>
      </c>
      <c r="D136" s="55" t="s">
        <v>362</v>
      </c>
      <c r="E136" s="55" t="s">
        <v>362</v>
      </c>
      <c r="F136" s="55" t="s">
        <v>441</v>
      </c>
      <c r="G136" s="55" t="s">
        <v>65</v>
      </c>
      <c r="H136" s="56">
        <v>35</v>
      </c>
      <c r="I136" s="56">
        <v>0</v>
      </c>
      <c r="J136" s="56">
        <v>12</v>
      </c>
      <c r="K136" s="56">
        <v>2115897</v>
      </c>
      <c r="L136" s="56">
        <v>26160353</v>
      </c>
      <c r="M136" s="56">
        <v>24044456</v>
      </c>
      <c r="N136" s="57">
        <f t="shared" si="4"/>
        <v>8.0881821434137371E-2</v>
      </c>
      <c r="O136" s="56">
        <v>3987</v>
      </c>
      <c r="P136" s="56"/>
      <c r="Q136" s="57">
        <f t="shared" si="5"/>
        <v>8.102187939768403E-2</v>
      </c>
      <c r="R136" s="56">
        <v>2115897</v>
      </c>
      <c r="S136" s="56">
        <v>26160353</v>
      </c>
      <c r="T136" s="56">
        <v>24044456</v>
      </c>
      <c r="U136" s="57">
        <f t="shared" si="6"/>
        <v>8.0881821434137371E-2</v>
      </c>
      <c r="V136" s="56">
        <v>3987</v>
      </c>
      <c r="W136" s="56"/>
      <c r="X136" s="54">
        <f t="shared" si="7"/>
        <v>8.102187939768403E-2</v>
      </c>
    </row>
    <row r="137" spans="1:24" s="1" customFormat="1" ht="13.2" x14ac:dyDescent="0.25">
      <c r="A137" s="55">
        <v>35</v>
      </c>
      <c r="B137" s="55" t="s">
        <v>363</v>
      </c>
      <c r="C137" s="55" t="s">
        <v>94</v>
      </c>
      <c r="D137" s="55" t="s">
        <v>364</v>
      </c>
      <c r="E137" s="55" t="s">
        <v>365</v>
      </c>
      <c r="F137" s="55" t="s">
        <v>441</v>
      </c>
      <c r="G137" s="55" t="s">
        <v>65</v>
      </c>
      <c r="H137" s="56">
        <v>8</v>
      </c>
      <c r="I137" s="56">
        <v>0</v>
      </c>
      <c r="J137" s="56">
        <v>8</v>
      </c>
      <c r="K137" s="56">
        <v>1178448</v>
      </c>
      <c r="L137" s="56">
        <v>9031650</v>
      </c>
      <c r="M137" s="56">
        <v>7853202</v>
      </c>
      <c r="N137" s="57">
        <f t="shared" si="4"/>
        <v>0.1304798126588165</v>
      </c>
      <c r="O137" s="56">
        <v>76399</v>
      </c>
      <c r="P137" s="56"/>
      <c r="Q137" s="57">
        <f t="shared" si="5"/>
        <v>0.13777341338413968</v>
      </c>
      <c r="R137" s="56">
        <v>2226118</v>
      </c>
      <c r="S137" s="56">
        <v>7466530</v>
      </c>
      <c r="T137" s="56">
        <v>5240412</v>
      </c>
      <c r="U137" s="57">
        <f t="shared" si="6"/>
        <v>0.2981462607128077</v>
      </c>
      <c r="V137" s="56">
        <v>76399</v>
      </c>
      <c r="W137" s="56"/>
      <c r="X137" s="54">
        <f t="shared" si="7"/>
        <v>0.3052550275894152</v>
      </c>
    </row>
    <row r="138" spans="1:24" s="1" customFormat="1" ht="13.2" x14ac:dyDescent="0.25">
      <c r="A138" s="55">
        <v>174</v>
      </c>
      <c r="B138" s="55" t="s">
        <v>366</v>
      </c>
      <c r="C138" s="55" t="s">
        <v>94</v>
      </c>
      <c r="D138" s="55" t="s">
        <v>367</v>
      </c>
      <c r="E138" s="55" t="s">
        <v>368</v>
      </c>
      <c r="F138" s="55" t="s">
        <v>441</v>
      </c>
      <c r="G138" s="55" t="s">
        <v>65</v>
      </c>
      <c r="H138" s="56">
        <v>25</v>
      </c>
      <c r="I138" s="56">
        <v>4</v>
      </c>
      <c r="J138" s="56">
        <v>15</v>
      </c>
      <c r="K138" s="56">
        <v>1672586</v>
      </c>
      <c r="L138" s="56">
        <v>10607565</v>
      </c>
      <c r="M138" s="56">
        <v>8934979</v>
      </c>
      <c r="N138" s="57">
        <f t="shared" ref="N138:N145" si="8">IF(ISERROR((L138-M138)/ L138),"",((L138-M138)/ L138))</f>
        <v>0.15767860013113283</v>
      </c>
      <c r="O138" s="56">
        <v>269604</v>
      </c>
      <c r="P138" s="56"/>
      <c r="Q138" s="57">
        <f t="shared" ref="Q138:Q145" si="9">IF(ISERROR(((L138+O138)-(M138+P138)) / (L138+O138)),"",(((L138+O138)-(M138+P138)) / (L138+O138)))</f>
        <v>0.17855657110779469</v>
      </c>
      <c r="R138" s="56">
        <v>1449740</v>
      </c>
      <c r="S138" s="56">
        <v>8684047</v>
      </c>
      <c r="T138" s="56">
        <v>7234307</v>
      </c>
      <c r="U138" s="57">
        <f t="shared" ref="U138:U145" si="10">IF(ISERROR((S138-T138)/S138),"",((S138-T138)/S138))</f>
        <v>0.16694290116117519</v>
      </c>
      <c r="V138" s="56">
        <v>269604</v>
      </c>
      <c r="W138" s="56"/>
      <c r="X138" s="54">
        <f t="shared" ref="X138:X145" si="11">IF(ISERROR(((S138+V138)-(T138+W138))/(S138+V138)),"",(((S138+V138)-(T138+W138))/(S138+V138)))</f>
        <v>0.19202714066027368</v>
      </c>
    </row>
    <row r="139" spans="1:24" s="1" customFormat="1" ht="13.2" x14ac:dyDescent="0.25">
      <c r="A139" s="55">
        <v>118</v>
      </c>
      <c r="B139" s="55" t="s">
        <v>369</v>
      </c>
      <c r="C139" s="55" t="s">
        <v>108</v>
      </c>
      <c r="D139" s="55" t="s">
        <v>370</v>
      </c>
      <c r="E139" s="55" t="s">
        <v>371</v>
      </c>
      <c r="F139" s="55" t="s">
        <v>438</v>
      </c>
      <c r="G139" s="55" t="s">
        <v>72</v>
      </c>
      <c r="H139" s="56">
        <v>136</v>
      </c>
      <c r="I139" s="56">
        <v>20</v>
      </c>
      <c r="J139" s="56">
        <v>81</v>
      </c>
      <c r="K139" s="56">
        <v>2977948</v>
      </c>
      <c r="L139" s="56">
        <v>235426904</v>
      </c>
      <c r="M139" s="56">
        <v>232448956</v>
      </c>
      <c r="N139" s="57">
        <f t="shared" si="8"/>
        <v>1.2649140558718812E-2</v>
      </c>
      <c r="O139" s="56">
        <v>5997853</v>
      </c>
      <c r="P139" s="56"/>
      <c r="Q139" s="57">
        <f t="shared" si="9"/>
        <v>3.7178461362187477E-2</v>
      </c>
      <c r="R139" s="56">
        <v>16526135</v>
      </c>
      <c r="S139" s="56">
        <v>132171386</v>
      </c>
      <c r="T139" s="56">
        <v>115645251</v>
      </c>
      <c r="U139" s="57">
        <f t="shared" si="10"/>
        <v>0.12503564879012466</v>
      </c>
      <c r="V139" s="56">
        <v>6004887</v>
      </c>
      <c r="W139" s="56"/>
      <c r="X139" s="54">
        <f t="shared" si="11"/>
        <v>0.16305999221733242</v>
      </c>
    </row>
    <row r="140" spans="1:24" s="1" customFormat="1" ht="13.2" x14ac:dyDescent="0.25">
      <c r="A140" s="55">
        <v>209</v>
      </c>
      <c r="B140" s="55" t="s">
        <v>372</v>
      </c>
      <c r="C140" s="55" t="s">
        <v>77</v>
      </c>
      <c r="D140" s="55" t="s">
        <v>370</v>
      </c>
      <c r="E140" s="55" t="s">
        <v>371</v>
      </c>
      <c r="F140" s="55" t="s">
        <v>438</v>
      </c>
      <c r="G140" s="55" t="s">
        <v>72</v>
      </c>
      <c r="H140" s="56">
        <v>16</v>
      </c>
      <c r="I140" s="56">
        <v>0</v>
      </c>
      <c r="J140" s="56">
        <v>10</v>
      </c>
      <c r="K140" s="56"/>
      <c r="L140" s="56"/>
      <c r="M140" s="56"/>
      <c r="N140" s="57" t="str">
        <f t="shared" si="8"/>
        <v/>
      </c>
      <c r="O140" s="56"/>
      <c r="P140" s="56"/>
      <c r="Q140" s="57" t="str">
        <f t="shared" si="9"/>
        <v/>
      </c>
      <c r="R140" s="56">
        <v>0</v>
      </c>
      <c r="S140" s="56">
        <v>6085512</v>
      </c>
      <c r="T140" s="56">
        <v>6085512</v>
      </c>
      <c r="U140" s="57">
        <f t="shared" si="10"/>
        <v>0</v>
      </c>
      <c r="V140" s="56"/>
      <c r="W140" s="56"/>
      <c r="X140" s="54">
        <f t="shared" si="11"/>
        <v>0</v>
      </c>
    </row>
    <row r="141" spans="1:24" s="1" customFormat="1" ht="13.2" x14ac:dyDescent="0.25">
      <c r="A141" s="55">
        <v>176</v>
      </c>
      <c r="B141" s="55" t="s">
        <v>373</v>
      </c>
      <c r="C141" s="55" t="s">
        <v>94</v>
      </c>
      <c r="D141" s="55" t="s">
        <v>374</v>
      </c>
      <c r="E141" s="55" t="s">
        <v>365</v>
      </c>
      <c r="F141" s="55" t="s">
        <v>451</v>
      </c>
      <c r="G141" s="55" t="s">
        <v>65</v>
      </c>
      <c r="H141" s="56">
        <v>18</v>
      </c>
      <c r="I141" s="56">
        <v>6</v>
      </c>
      <c r="J141" s="56">
        <v>18</v>
      </c>
      <c r="K141" s="56">
        <v>1647947</v>
      </c>
      <c r="L141" s="56">
        <v>21903708</v>
      </c>
      <c r="M141" s="56">
        <v>20255761</v>
      </c>
      <c r="N141" s="57">
        <f t="shared" si="8"/>
        <v>7.523598287559348E-2</v>
      </c>
      <c r="O141" s="56">
        <v>1217338</v>
      </c>
      <c r="P141" s="56"/>
      <c r="Q141" s="57">
        <f t="shared" si="9"/>
        <v>0.12392540545094716</v>
      </c>
      <c r="R141" s="56">
        <v>1647947</v>
      </c>
      <c r="S141" s="56">
        <v>21903708</v>
      </c>
      <c r="T141" s="56">
        <v>20255761</v>
      </c>
      <c r="U141" s="57">
        <f t="shared" si="10"/>
        <v>7.523598287559348E-2</v>
      </c>
      <c r="V141" s="56">
        <v>1217338</v>
      </c>
      <c r="W141" s="56"/>
      <c r="X141" s="54">
        <f t="shared" si="11"/>
        <v>0.12392540545094716</v>
      </c>
    </row>
    <row r="142" spans="1:24" s="1" customFormat="1" ht="13.2" x14ac:dyDescent="0.25">
      <c r="A142" s="55">
        <v>27</v>
      </c>
      <c r="B142" s="55" t="s">
        <v>375</v>
      </c>
      <c r="C142" s="55" t="s">
        <v>67</v>
      </c>
      <c r="D142" s="55" t="s">
        <v>376</v>
      </c>
      <c r="E142" s="55" t="s">
        <v>376</v>
      </c>
      <c r="F142" s="55" t="s">
        <v>439</v>
      </c>
      <c r="G142" s="55" t="s">
        <v>72</v>
      </c>
      <c r="H142" s="56">
        <v>49</v>
      </c>
      <c r="I142" s="56">
        <v>8</v>
      </c>
      <c r="J142" s="56">
        <v>49</v>
      </c>
      <c r="K142" s="56">
        <v>3102414</v>
      </c>
      <c r="L142" s="56">
        <v>126209009</v>
      </c>
      <c r="M142" s="56">
        <v>123106595</v>
      </c>
      <c r="N142" s="57">
        <f t="shared" si="8"/>
        <v>2.458155740688844E-2</v>
      </c>
      <c r="O142" s="56">
        <v>1404218</v>
      </c>
      <c r="P142" s="56">
        <v>287969</v>
      </c>
      <c r="Q142" s="57">
        <f t="shared" si="9"/>
        <v>3.305819544865831E-2</v>
      </c>
      <c r="R142" s="56">
        <v>-141603</v>
      </c>
      <c r="S142" s="56">
        <v>111576553</v>
      </c>
      <c r="T142" s="56">
        <v>111718156</v>
      </c>
      <c r="U142" s="57">
        <f t="shared" si="10"/>
        <v>-1.2691107243651808E-3</v>
      </c>
      <c r="V142" s="56">
        <v>2463772</v>
      </c>
      <c r="W142" s="56">
        <v>4642</v>
      </c>
      <c r="X142" s="54">
        <f t="shared" si="11"/>
        <v>2.0321995750187487E-2</v>
      </c>
    </row>
    <row r="143" spans="1:24" s="1" customFormat="1" ht="13.2" x14ac:dyDescent="0.25">
      <c r="A143" s="55">
        <v>187</v>
      </c>
      <c r="B143" s="55" t="s">
        <v>436</v>
      </c>
      <c r="C143" s="55" t="s">
        <v>128</v>
      </c>
      <c r="D143" s="55" t="s">
        <v>377</v>
      </c>
      <c r="E143" s="55" t="s">
        <v>331</v>
      </c>
      <c r="F143" s="55" t="s">
        <v>441</v>
      </c>
      <c r="G143" s="55" t="s">
        <v>72</v>
      </c>
      <c r="H143" s="56">
        <v>86</v>
      </c>
      <c r="I143" s="56">
        <v>28</v>
      </c>
      <c r="J143" s="56">
        <v>86</v>
      </c>
      <c r="K143" s="56">
        <v>-8031499</v>
      </c>
      <c r="L143" s="56">
        <v>182642565</v>
      </c>
      <c r="M143" s="56">
        <v>190674064</v>
      </c>
      <c r="N143" s="57">
        <f t="shared" si="8"/>
        <v>-4.3973862281226725E-2</v>
      </c>
      <c r="O143" s="56">
        <v>71713</v>
      </c>
      <c r="P143" s="56">
        <v>9773</v>
      </c>
      <c r="Q143" s="57">
        <f t="shared" si="9"/>
        <v>-4.3617603874394534E-2</v>
      </c>
      <c r="R143" s="56">
        <v>-8031499</v>
      </c>
      <c r="S143" s="56">
        <v>182642565</v>
      </c>
      <c r="T143" s="56">
        <v>190674064</v>
      </c>
      <c r="U143" s="57">
        <f t="shared" si="10"/>
        <v>-4.3973862281226725E-2</v>
      </c>
      <c r="V143" s="56">
        <v>71713</v>
      </c>
      <c r="W143" s="56">
        <v>9773</v>
      </c>
      <c r="X143" s="54">
        <f t="shared" si="11"/>
        <v>-4.3617603874394534E-2</v>
      </c>
    </row>
    <row r="144" spans="1:24" s="1" customFormat="1" ht="13.2" x14ac:dyDescent="0.25">
      <c r="A144" s="55">
        <v>177</v>
      </c>
      <c r="B144" s="55" t="s">
        <v>378</v>
      </c>
      <c r="C144" s="55" t="s">
        <v>94</v>
      </c>
      <c r="D144" s="55" t="s">
        <v>379</v>
      </c>
      <c r="E144" s="55" t="s">
        <v>380</v>
      </c>
      <c r="F144" s="55" t="s">
        <v>441</v>
      </c>
      <c r="G144" s="55" t="s">
        <v>72</v>
      </c>
      <c r="H144" s="56">
        <v>48</v>
      </c>
      <c r="I144" s="56">
        <v>7</v>
      </c>
      <c r="J144" s="56">
        <v>48</v>
      </c>
      <c r="K144" s="56">
        <v>2169257</v>
      </c>
      <c r="L144" s="56">
        <v>56013275</v>
      </c>
      <c r="M144" s="56">
        <v>53844018</v>
      </c>
      <c r="N144" s="57">
        <f t="shared" si="8"/>
        <v>3.8727551638428566E-2</v>
      </c>
      <c r="O144" s="56">
        <v>87606</v>
      </c>
      <c r="P144" s="56"/>
      <c r="Q144" s="57">
        <f t="shared" si="9"/>
        <v>4.0228655232704816E-2</v>
      </c>
      <c r="R144" s="56">
        <v>3670928</v>
      </c>
      <c r="S144" s="56">
        <v>54650140</v>
      </c>
      <c r="T144" s="56">
        <v>50979212</v>
      </c>
      <c r="U144" s="57">
        <f t="shared" si="10"/>
        <v>6.7171429021041854E-2</v>
      </c>
      <c r="V144" s="56">
        <v>87606</v>
      </c>
      <c r="W144" s="56"/>
      <c r="X144" s="54">
        <f t="shared" si="11"/>
        <v>6.8664391113218287E-2</v>
      </c>
    </row>
    <row r="145" spans="1:24" s="1" customFormat="1" ht="13.2" x14ac:dyDescent="0.25">
      <c r="A145" s="55">
        <v>186</v>
      </c>
      <c r="B145" s="55" t="s">
        <v>381</v>
      </c>
      <c r="C145" s="55" t="s">
        <v>128</v>
      </c>
      <c r="D145" s="55" t="s">
        <v>382</v>
      </c>
      <c r="E145" s="55" t="s">
        <v>383</v>
      </c>
      <c r="F145" s="55" t="s">
        <v>441</v>
      </c>
      <c r="G145" s="55" t="s">
        <v>72</v>
      </c>
      <c r="H145" s="56">
        <v>61</v>
      </c>
      <c r="I145" s="56">
        <v>12</v>
      </c>
      <c r="J145" s="56">
        <v>55</v>
      </c>
      <c r="K145" s="56">
        <v>12171606</v>
      </c>
      <c r="L145" s="56">
        <v>112982174</v>
      </c>
      <c r="M145" s="56">
        <v>100810568</v>
      </c>
      <c r="N145" s="57">
        <f t="shared" si="8"/>
        <v>0.10773032213028579</v>
      </c>
      <c r="O145" s="56">
        <v>436429</v>
      </c>
      <c r="P145" s="56">
        <v>6488</v>
      </c>
      <c r="Q145" s="57">
        <f t="shared" si="9"/>
        <v>0.11110652632531544</v>
      </c>
      <c r="R145" s="56">
        <v>12171606</v>
      </c>
      <c r="S145" s="56">
        <v>112982174</v>
      </c>
      <c r="T145" s="56">
        <v>100810568</v>
      </c>
      <c r="U145" s="57">
        <f t="shared" si="10"/>
        <v>0.10773032213028579</v>
      </c>
      <c r="V145" s="56">
        <v>436429</v>
      </c>
      <c r="W145" s="56">
        <v>6488</v>
      </c>
      <c r="X145" s="54">
        <f t="shared" si="11"/>
        <v>0.11110652632531544</v>
      </c>
    </row>
    <row r="146" spans="1:24" s="1" customFormat="1" ht="13.2" x14ac:dyDescent="0.25">
      <c r="A146"/>
      <c r="B146"/>
      <c r="C146"/>
      <c r="D146"/>
      <c r="E146"/>
      <c r="F146" s="28"/>
      <c r="G146" s="52"/>
      <c r="H146" s="53"/>
      <c r="I146" s="53"/>
      <c r="J146" s="53"/>
      <c r="K146" s="53"/>
      <c r="L146" s="53"/>
      <c r="M146" s="53"/>
      <c r="N146" s="54"/>
      <c r="O146" s="53"/>
      <c r="P146" s="53"/>
      <c r="Q146" s="54"/>
      <c r="R146" s="53"/>
      <c r="S146" s="53"/>
      <c r="T146" s="53"/>
      <c r="U146" s="89"/>
      <c r="V146" s="53"/>
      <c r="W146" s="53"/>
      <c r="X146" s="54"/>
    </row>
    <row r="147" spans="1:24" s="1" customFormat="1" ht="13.2" x14ac:dyDescent="0.25">
      <c r="A147" s="86"/>
      <c r="B147" s="87" t="s">
        <v>452</v>
      </c>
      <c r="C147" s="12"/>
      <c r="D147" s="12"/>
      <c r="E147" s="12"/>
      <c r="F147" s="31"/>
      <c r="G147" s="26"/>
      <c r="H147" s="13"/>
      <c r="J147" s="13"/>
      <c r="K147" s="13"/>
      <c r="L147" s="13"/>
      <c r="M147" s="21"/>
      <c r="N147" s="18"/>
      <c r="O147" s="15"/>
      <c r="P147" s="15"/>
      <c r="Q147" s="19"/>
      <c r="R147" s="13"/>
      <c r="S147" s="13"/>
      <c r="T147" s="15"/>
      <c r="U147" s="19"/>
      <c r="V147" s="13"/>
      <c r="W147" s="15"/>
      <c r="X147" s="18"/>
    </row>
    <row r="148" spans="1:24" s="1" customFormat="1" ht="13.2" x14ac:dyDescent="0.25">
      <c r="A148" s="86"/>
      <c r="B148" s="88" t="s">
        <v>453</v>
      </c>
      <c r="C148" s="12"/>
      <c r="D148" s="12"/>
      <c r="E148" s="12"/>
      <c r="F148" s="31"/>
      <c r="G148" s="26"/>
      <c r="H148" s="13"/>
      <c r="J148" s="13"/>
      <c r="K148" s="13"/>
      <c r="L148" s="13"/>
      <c r="M148" s="21"/>
      <c r="N148" s="18"/>
      <c r="O148" s="15"/>
      <c r="P148" s="15"/>
      <c r="Q148" s="19"/>
      <c r="R148" s="13"/>
      <c r="S148" s="13"/>
      <c r="T148" s="15"/>
      <c r="U148" s="19"/>
      <c r="V148" s="13"/>
      <c r="W148" s="15"/>
      <c r="X148" s="18"/>
    </row>
    <row r="149" spans="1:24" s="1" customFormat="1" ht="13.2" x14ac:dyDescent="0.25">
      <c r="A149" s="86"/>
      <c r="B149" s="88" t="s">
        <v>454</v>
      </c>
      <c r="C149" s="12"/>
      <c r="D149" s="12"/>
      <c r="E149" s="12"/>
      <c r="F149" s="31"/>
      <c r="G149" s="26"/>
      <c r="H149" s="13"/>
      <c r="J149" s="13"/>
      <c r="K149" s="13"/>
      <c r="L149" s="13"/>
      <c r="M149" s="21"/>
      <c r="N149" s="18"/>
      <c r="O149" s="15"/>
      <c r="P149" s="15"/>
      <c r="Q149" s="13"/>
      <c r="R149" s="13"/>
      <c r="S149" s="13"/>
      <c r="T149" s="15"/>
      <c r="U149" s="13"/>
      <c r="V149" s="13"/>
      <c r="W149" s="15"/>
      <c r="X149" s="18"/>
    </row>
    <row r="150" spans="1:24" s="1" customFormat="1" ht="13.2" x14ac:dyDescent="0.25">
      <c r="A150" s="16"/>
      <c r="B150" s="88" t="s">
        <v>455</v>
      </c>
      <c r="F150" s="29"/>
      <c r="G150" s="27"/>
      <c r="H150" s="15"/>
      <c r="J150" s="15"/>
      <c r="K150" s="15"/>
      <c r="L150" s="15"/>
      <c r="M150" s="21"/>
      <c r="N150" s="18"/>
      <c r="P150" s="15"/>
      <c r="T150" s="15"/>
      <c r="U150" s="15"/>
      <c r="V150" s="15"/>
      <c r="W150" s="15"/>
      <c r="X150" s="18"/>
    </row>
    <row r="151" spans="1:24" s="1" customFormat="1" ht="13.2" x14ac:dyDescent="0.25">
      <c r="A151" s="32"/>
      <c r="F151" s="29"/>
      <c r="G151" s="27"/>
      <c r="H151" s="15"/>
      <c r="J151" s="15"/>
      <c r="K151" s="15"/>
      <c r="L151" s="15"/>
      <c r="M151" s="21"/>
      <c r="N151" s="18"/>
      <c r="P151" s="15"/>
      <c r="T151" s="15"/>
      <c r="W151" s="18"/>
      <c r="X151" s="18"/>
    </row>
    <row r="152" spans="1:24" s="1" customFormat="1" ht="15.6" x14ac:dyDescent="0.25">
      <c r="B152" s="1" t="s">
        <v>45</v>
      </c>
      <c r="F152" s="29"/>
      <c r="G152" s="27"/>
      <c r="H152" s="15"/>
      <c r="J152" s="15"/>
      <c r="K152" s="15"/>
      <c r="L152" s="15"/>
      <c r="M152" s="22"/>
      <c r="N152" s="18"/>
      <c r="P152" s="15"/>
      <c r="X152" s="18"/>
    </row>
    <row r="153" spans="1:24" ht="15.6" x14ac:dyDescent="0.25">
      <c r="B153" s="1" t="s">
        <v>46</v>
      </c>
      <c r="H153" s="2"/>
      <c r="N153"/>
      <c r="O153"/>
      <c r="X153" s="46"/>
    </row>
    <row r="154" spans="1:24" ht="15.6" x14ac:dyDescent="0.25">
      <c r="B154" s="1" t="s">
        <v>47</v>
      </c>
      <c r="H154" s="2"/>
      <c r="N154"/>
      <c r="O154"/>
      <c r="X154" s="46"/>
    </row>
    <row r="155" spans="1:24" ht="15.6" x14ac:dyDescent="0.25">
      <c r="B155" s="1" t="s">
        <v>48</v>
      </c>
      <c r="H155" s="2"/>
      <c r="N155"/>
      <c r="O155"/>
      <c r="X155" s="46"/>
    </row>
    <row r="156" spans="1:24" ht="15.6" x14ac:dyDescent="0.25">
      <c r="B156" s="1" t="s">
        <v>49</v>
      </c>
      <c r="H156" s="2"/>
      <c r="N156"/>
      <c r="O156"/>
      <c r="X156" s="46"/>
    </row>
    <row r="157" spans="1:24" ht="15.6" x14ac:dyDescent="0.25">
      <c r="B157" s="1" t="s">
        <v>50</v>
      </c>
      <c r="H157" s="2"/>
      <c r="N157"/>
      <c r="O157"/>
      <c r="X157" s="46"/>
    </row>
    <row r="158" spans="1:24" ht="15.6" x14ac:dyDescent="0.25">
      <c r="B158" s="1" t="s">
        <v>51</v>
      </c>
      <c r="H158" s="2"/>
      <c r="N158"/>
      <c r="O158"/>
      <c r="X158" s="46"/>
    </row>
    <row r="159" spans="1:24" ht="15.6" x14ac:dyDescent="0.25">
      <c r="B159" s="1" t="s">
        <v>52</v>
      </c>
      <c r="H159" s="2"/>
      <c r="N159"/>
      <c r="O159"/>
      <c r="X159" s="46"/>
    </row>
    <row r="160" spans="1:24" ht="15.6" x14ac:dyDescent="0.25">
      <c r="B160" s="1" t="s">
        <v>53</v>
      </c>
      <c r="H160" s="2"/>
      <c r="N160"/>
      <c r="O160"/>
      <c r="X160" s="46"/>
    </row>
    <row r="161" spans="2:24" ht="15.6" x14ac:dyDescent="0.25">
      <c r="B161" s="1" t="s">
        <v>54</v>
      </c>
      <c r="H161" s="2"/>
      <c r="N161"/>
      <c r="O161"/>
      <c r="X161" s="46"/>
    </row>
    <row r="162" spans="2:24" ht="15.6" x14ac:dyDescent="0.25">
      <c r="B162" s="1" t="s">
        <v>55</v>
      </c>
      <c r="H162" s="2"/>
      <c r="N162"/>
      <c r="O162"/>
      <c r="X162" s="46"/>
    </row>
    <row r="163" spans="2:24" ht="13.2" hidden="1" x14ac:dyDescent="0.25">
      <c r="H163" s="2"/>
      <c r="N163"/>
      <c r="O163"/>
      <c r="X163" s="46"/>
    </row>
    <row r="164" spans="2:24" ht="13.2" hidden="1" x14ac:dyDescent="0.25">
      <c r="N164"/>
      <c r="O164"/>
      <c r="X164" s="46"/>
    </row>
    <row r="165" spans="2:24" ht="13.2" hidden="1" x14ac:dyDescent="0.25">
      <c r="N165"/>
      <c r="O165"/>
      <c r="X165" s="46"/>
    </row>
    <row r="166" spans="2:24" ht="13.2" hidden="1" x14ac:dyDescent="0.25">
      <c r="N166"/>
      <c r="O166"/>
      <c r="X166" s="46"/>
    </row>
    <row r="167" spans="2:24" ht="13.2" hidden="1" x14ac:dyDescent="0.25">
      <c r="N167"/>
      <c r="O167"/>
      <c r="X167" s="46"/>
    </row>
    <row r="168" spans="2:24" ht="13.2" hidden="1" x14ac:dyDescent="0.25">
      <c r="N168"/>
      <c r="O168"/>
      <c r="X168" s="46"/>
    </row>
    <row r="169" spans="2:24" ht="13.2" hidden="1" x14ac:dyDescent="0.25">
      <c r="N169"/>
      <c r="O169"/>
      <c r="X169" s="46"/>
    </row>
  </sheetData>
  <mergeCells count="2">
    <mergeCell ref="K6:Q6"/>
    <mergeCell ref="R6:X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E96C9-E8AD-4162-8F0E-B685EC2792FF}">
  <dimension ref="A1:IV170"/>
  <sheetViews>
    <sheetView topLeftCell="B1" workbookViewId="0">
      <selection sqref="A1:XFD1048576"/>
    </sheetView>
  </sheetViews>
  <sheetFormatPr defaultColWidth="0" defaultRowHeight="0" zeroHeight="1" x14ac:dyDescent="0.25"/>
  <cols>
    <col min="1" max="1" width="8.44140625" hidden="1"/>
    <col min="2" max="2" width="42.33203125" customWidth="1"/>
    <col min="3" max="3" width="26.6640625" customWidth="1"/>
    <col min="4" max="5" width="17.6640625" customWidth="1"/>
    <col min="6" max="6" width="13.44140625" style="28" customWidth="1"/>
    <col min="7" max="7" width="7.33203125" style="24" customWidth="1"/>
    <col min="8" max="9" width="10" customWidth="1"/>
    <col min="10" max="10" width="10" style="2" customWidth="1"/>
    <col min="11" max="16" width="13.33203125" style="2" customWidth="1"/>
    <col min="17" max="24" width="13.33203125" customWidth="1"/>
    <col min="25" max="16384" width="9.109375" hidden="1"/>
  </cols>
  <sheetData>
    <row r="1" spans="1:256" s="67" customFormat="1" ht="24" customHeight="1" x14ac:dyDescent="0.25">
      <c r="A1" s="65"/>
      <c r="B1" s="66" t="s">
        <v>456</v>
      </c>
      <c r="E1" s="68"/>
      <c r="F1" s="69"/>
      <c r="G1" s="70"/>
      <c r="K1" s="70"/>
    </row>
    <row r="2" spans="1:256" s="67" customFormat="1" ht="15" x14ac:dyDescent="0.25">
      <c r="A2" s="65" t="s">
        <v>22</v>
      </c>
      <c r="B2" s="71" t="s">
        <v>23</v>
      </c>
      <c r="E2" s="68"/>
      <c r="F2" s="69"/>
      <c r="G2" s="70"/>
      <c r="K2" s="70"/>
    </row>
    <row r="3" spans="1:256" s="67" customFormat="1" ht="15" x14ac:dyDescent="0.25">
      <c r="A3" s="65" t="s">
        <v>24</v>
      </c>
      <c r="B3" s="71" t="s">
        <v>25</v>
      </c>
      <c r="E3" s="68"/>
      <c r="F3" s="69"/>
      <c r="G3" s="70"/>
      <c r="K3" s="70"/>
    </row>
    <row r="4" spans="1:256" s="67" customFormat="1" ht="13.8" x14ac:dyDescent="0.25">
      <c r="A4" s="65"/>
      <c r="B4" s="1" t="s">
        <v>398</v>
      </c>
      <c r="E4" s="68"/>
      <c r="F4" s="69"/>
      <c r="G4" s="70"/>
      <c r="K4" s="70"/>
    </row>
    <row r="5" spans="1:256" s="67" customFormat="1" ht="36" customHeight="1" x14ac:dyDescent="0.35">
      <c r="A5" s="65"/>
      <c r="B5" s="72" t="s">
        <v>26</v>
      </c>
      <c r="E5" s="68"/>
      <c r="F5" s="69"/>
      <c r="G5" s="70"/>
      <c r="K5" s="70"/>
    </row>
    <row r="6" spans="1:256" ht="14.25" customHeight="1" x14ac:dyDescent="0.25">
      <c r="A6" s="7"/>
      <c r="B6" s="1"/>
      <c r="C6" s="1"/>
      <c r="D6" s="1"/>
      <c r="E6" s="1"/>
      <c r="F6" s="29"/>
      <c r="G6" s="25"/>
      <c r="H6" s="2"/>
      <c r="J6"/>
      <c r="K6" s="73" t="s">
        <v>13</v>
      </c>
      <c r="L6" s="74"/>
      <c r="M6" s="74"/>
      <c r="N6" s="74"/>
      <c r="O6" s="74"/>
      <c r="P6" s="74"/>
      <c r="Q6" s="74"/>
      <c r="R6" s="75" t="s">
        <v>14</v>
      </c>
      <c r="S6" s="76"/>
      <c r="T6" s="76"/>
      <c r="U6" s="76"/>
      <c r="V6" s="76"/>
      <c r="W6" s="76"/>
      <c r="X6" s="76"/>
    </row>
    <row r="7" spans="1:256" s="10" customFormat="1" ht="55.2" x14ac:dyDescent="0.25">
      <c r="A7" s="77" t="s">
        <v>0</v>
      </c>
      <c r="B7" s="78" t="s">
        <v>1</v>
      </c>
      <c r="C7" s="78" t="s">
        <v>20</v>
      </c>
      <c r="D7" s="78" t="s">
        <v>2</v>
      </c>
      <c r="E7" s="78" t="s">
        <v>16</v>
      </c>
      <c r="F7" s="79" t="s">
        <v>17</v>
      </c>
      <c r="G7" s="80" t="s">
        <v>27</v>
      </c>
      <c r="H7" s="78" t="s">
        <v>28</v>
      </c>
      <c r="I7" s="78" t="s">
        <v>29</v>
      </c>
      <c r="J7" s="78" t="s">
        <v>30</v>
      </c>
      <c r="K7" s="81" t="s">
        <v>31</v>
      </c>
      <c r="L7" s="81" t="s">
        <v>32</v>
      </c>
      <c r="M7" s="81" t="s">
        <v>33</v>
      </c>
      <c r="N7" s="82" t="s">
        <v>34</v>
      </c>
      <c r="O7" s="81" t="s">
        <v>35</v>
      </c>
      <c r="P7" s="81" t="s">
        <v>36</v>
      </c>
      <c r="Q7" s="82" t="s">
        <v>37</v>
      </c>
      <c r="R7" s="81" t="s">
        <v>38</v>
      </c>
      <c r="S7" s="81" t="s">
        <v>39</v>
      </c>
      <c r="T7" s="81" t="s">
        <v>40</v>
      </c>
      <c r="U7" s="82" t="s">
        <v>41</v>
      </c>
      <c r="V7" s="81" t="s">
        <v>42</v>
      </c>
      <c r="W7" s="81" t="s">
        <v>43</v>
      </c>
      <c r="X7" s="82" t="s">
        <v>44</v>
      </c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spans="1:256" s="10" customFormat="1" ht="66" hidden="1" customHeight="1" x14ac:dyDescent="0.25">
      <c r="A8" s="77" t="s">
        <v>21</v>
      </c>
      <c r="B8" s="78"/>
      <c r="C8" s="78"/>
      <c r="D8" s="78"/>
      <c r="E8" s="78"/>
      <c r="F8" s="83"/>
      <c r="G8" s="6"/>
      <c r="H8" s="84" t="s">
        <v>15</v>
      </c>
      <c r="I8" s="6" t="s">
        <v>18</v>
      </c>
      <c r="J8" s="6" t="s">
        <v>19</v>
      </c>
      <c r="K8" s="84" t="s">
        <v>8</v>
      </c>
      <c r="L8" s="84" t="s">
        <v>9</v>
      </c>
      <c r="M8" s="84" t="s">
        <v>10</v>
      </c>
      <c r="N8" s="85" t="s">
        <v>384</v>
      </c>
      <c r="O8" s="84" t="s">
        <v>11</v>
      </c>
      <c r="P8" s="84" t="s">
        <v>12</v>
      </c>
      <c r="Q8" s="85" t="s">
        <v>385</v>
      </c>
      <c r="R8" s="84" t="s">
        <v>3</v>
      </c>
      <c r="S8" s="84" t="s">
        <v>4</v>
      </c>
      <c r="T8" s="84" t="s">
        <v>5</v>
      </c>
      <c r="U8" s="85" t="s">
        <v>386</v>
      </c>
      <c r="V8" s="84" t="s">
        <v>6</v>
      </c>
      <c r="W8" s="84" t="s">
        <v>7</v>
      </c>
      <c r="X8" s="85" t="s">
        <v>387</v>
      </c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spans="1:256" s="1" customFormat="1" ht="13.2" x14ac:dyDescent="0.25">
      <c r="A9" s="55">
        <v>3</v>
      </c>
      <c r="B9" s="55" t="s">
        <v>61</v>
      </c>
      <c r="C9" s="55" t="s">
        <v>62</v>
      </c>
      <c r="D9" s="55" t="s">
        <v>63</v>
      </c>
      <c r="E9" s="55" t="s">
        <v>64</v>
      </c>
      <c r="F9" s="55" t="s">
        <v>457</v>
      </c>
      <c r="G9" s="55" t="s">
        <v>65</v>
      </c>
      <c r="H9" s="56">
        <v>14</v>
      </c>
      <c r="I9" s="56">
        <v>0</v>
      </c>
      <c r="J9" s="56">
        <v>14</v>
      </c>
      <c r="K9" s="56">
        <v>432996</v>
      </c>
      <c r="L9" s="56">
        <v>9270440</v>
      </c>
      <c r="M9" s="56">
        <v>8837444</v>
      </c>
      <c r="N9" s="57">
        <f>IF(ISERROR((L9-M9)/ L9),"",((L9-M9)/ L9))</f>
        <v>4.670716816030307E-2</v>
      </c>
      <c r="O9" s="56"/>
      <c r="P9" s="56">
        <v>64885</v>
      </c>
      <c r="Q9" s="57">
        <f>IF(ISERROR(((L9+O9)-(M9+P9)) / (L9+O9)),"",(((L9+O9)-(M9+P9)) / (L9+O9)))</f>
        <v>3.9708039747843683E-2</v>
      </c>
      <c r="R9" s="56">
        <v>705608</v>
      </c>
      <c r="S9" s="56">
        <v>7533112</v>
      </c>
      <c r="T9" s="56">
        <v>6827504</v>
      </c>
      <c r="U9" s="57">
        <f>IF(ISERROR((S9-T9)/S9),"",((S9-T9)/S9))</f>
        <v>9.3667530762850726E-2</v>
      </c>
      <c r="V9" s="56"/>
      <c r="W9" s="56">
        <v>64885</v>
      </c>
      <c r="X9" s="54">
        <f>IF(ISERROR(((S9+V9)-(T9+W9))/(S9+V9)),"",(((S9+V9)-(T9+W9))/(S9+V9)))</f>
        <v>8.5054224601997158E-2</v>
      </c>
    </row>
    <row r="10" spans="1:256" s="1" customFormat="1" ht="13.2" x14ac:dyDescent="0.25">
      <c r="A10" s="55">
        <v>4</v>
      </c>
      <c r="B10" s="55" t="s">
        <v>66</v>
      </c>
      <c r="C10" s="55" t="s">
        <v>67</v>
      </c>
      <c r="D10" s="55" t="s">
        <v>68</v>
      </c>
      <c r="E10" s="55" t="s">
        <v>68</v>
      </c>
      <c r="F10" s="55" t="s">
        <v>458</v>
      </c>
      <c r="G10" s="55" t="s">
        <v>65</v>
      </c>
      <c r="H10" s="56">
        <v>25</v>
      </c>
      <c r="I10" s="56">
        <v>6</v>
      </c>
      <c r="J10" s="56">
        <v>25</v>
      </c>
      <c r="K10" s="56">
        <v>1378009</v>
      </c>
      <c r="L10" s="56">
        <v>71155306</v>
      </c>
      <c r="M10" s="56">
        <v>69777297</v>
      </c>
      <c r="N10" s="57">
        <f t="shared" ref="N10:N73" si="0">IF(ISERROR((L10-M10)/ L10),"",((L10-M10)/ L10))</f>
        <v>1.9366215641037368E-2</v>
      </c>
      <c r="O10" s="56">
        <v>2926416</v>
      </c>
      <c r="P10" s="56"/>
      <c r="Q10" s="57">
        <f t="shared" ref="Q10:Q73" si="1">IF(ISERROR(((L10+O10)-(M10+P10)) / (L10+O10)),"",(((L10+O10)-(M10+P10)) / (L10+O10)))</f>
        <v>5.8103738463314882E-2</v>
      </c>
      <c r="R10" s="56">
        <v>1378009</v>
      </c>
      <c r="S10" s="56">
        <v>71155306</v>
      </c>
      <c r="T10" s="56">
        <v>69777297</v>
      </c>
      <c r="U10" s="57">
        <f t="shared" ref="U10:U73" si="2">IF(ISERROR((S10-T10)/S10),"",((S10-T10)/S10))</f>
        <v>1.9366215641037368E-2</v>
      </c>
      <c r="V10" s="56">
        <v>2926416</v>
      </c>
      <c r="W10" s="56"/>
      <c r="X10" s="54">
        <f t="shared" ref="X10:X73" si="3">IF(ISERROR(((S10+V10)-(T10+W10))/(S10+V10)),"",(((S10+V10)-(T10+W10))/(S10+V10)))</f>
        <v>5.8103738463314882E-2</v>
      </c>
    </row>
    <row r="11" spans="1:256" s="1" customFormat="1" ht="13.2" x14ac:dyDescent="0.25">
      <c r="A11" s="55">
        <v>100</v>
      </c>
      <c r="B11" s="55" t="s">
        <v>440</v>
      </c>
      <c r="C11" s="55" t="s">
        <v>69</v>
      </c>
      <c r="D11" s="55" t="s">
        <v>70</v>
      </c>
      <c r="E11" s="55" t="s">
        <v>71</v>
      </c>
      <c r="F11" s="55" t="s">
        <v>459</v>
      </c>
      <c r="G11" s="55" t="s">
        <v>72</v>
      </c>
      <c r="H11" s="56">
        <v>159</v>
      </c>
      <c r="I11" s="56">
        <v>22</v>
      </c>
      <c r="J11" s="56">
        <v>84</v>
      </c>
      <c r="K11" s="56">
        <v>-15576650</v>
      </c>
      <c r="L11" s="56">
        <v>258773521</v>
      </c>
      <c r="M11" s="56">
        <v>274350171</v>
      </c>
      <c r="N11" s="57">
        <f t="shared" si="0"/>
        <v>-6.0194141733689976E-2</v>
      </c>
      <c r="O11" s="56">
        <v>356082</v>
      </c>
      <c r="P11" s="56"/>
      <c r="Q11" s="57">
        <f t="shared" si="1"/>
        <v>-5.8737279815922847E-2</v>
      </c>
      <c r="R11" s="56">
        <v>-15461504</v>
      </c>
      <c r="S11" s="56">
        <v>243898065</v>
      </c>
      <c r="T11" s="56">
        <v>259359569</v>
      </c>
      <c r="U11" s="57">
        <f t="shared" si="2"/>
        <v>-6.3393303263804088E-2</v>
      </c>
      <c r="V11" s="56">
        <v>356082</v>
      </c>
      <c r="W11" s="56"/>
      <c r="X11" s="54">
        <f t="shared" si="3"/>
        <v>-6.1843052351532847E-2</v>
      </c>
    </row>
    <row r="12" spans="1:256" s="1" customFormat="1" ht="13.2" x14ac:dyDescent="0.25">
      <c r="A12" s="55">
        <v>34</v>
      </c>
      <c r="B12" s="55" t="s">
        <v>73</v>
      </c>
      <c r="C12" s="55" t="s">
        <v>67</v>
      </c>
      <c r="D12" s="55" t="s">
        <v>74</v>
      </c>
      <c r="E12" s="55" t="s">
        <v>75</v>
      </c>
      <c r="F12" s="55" t="s">
        <v>459</v>
      </c>
      <c r="G12" s="55" t="s">
        <v>72</v>
      </c>
      <c r="H12" s="56">
        <v>127</v>
      </c>
      <c r="I12" s="56">
        <v>14</v>
      </c>
      <c r="J12" s="56">
        <v>73</v>
      </c>
      <c r="K12" s="56">
        <v>5313853</v>
      </c>
      <c r="L12" s="56">
        <v>167788213</v>
      </c>
      <c r="M12" s="56">
        <v>162474360</v>
      </c>
      <c r="N12" s="57">
        <f t="shared" si="0"/>
        <v>3.167000175393727E-2</v>
      </c>
      <c r="O12" s="56">
        <v>2446810</v>
      </c>
      <c r="P12" s="56">
        <v>22451</v>
      </c>
      <c r="Q12" s="57">
        <f t="shared" si="1"/>
        <v>4.5456051661002798E-2</v>
      </c>
      <c r="R12" s="56">
        <v>5313853</v>
      </c>
      <c r="S12" s="56">
        <v>167788213</v>
      </c>
      <c r="T12" s="56">
        <v>162474360</v>
      </c>
      <c r="U12" s="57">
        <f t="shared" si="2"/>
        <v>3.167000175393727E-2</v>
      </c>
      <c r="V12" s="56">
        <v>2446810</v>
      </c>
      <c r="W12" s="56">
        <v>22451</v>
      </c>
      <c r="X12" s="54">
        <f t="shared" si="3"/>
        <v>4.5456051661002798E-2</v>
      </c>
    </row>
    <row r="13" spans="1:256" s="1" customFormat="1" ht="13.2" x14ac:dyDescent="0.25">
      <c r="A13" s="55">
        <v>248</v>
      </c>
      <c r="B13" s="55" t="s">
        <v>76</v>
      </c>
      <c r="C13" s="55" t="s">
        <v>77</v>
      </c>
      <c r="D13" s="55" t="s">
        <v>74</v>
      </c>
      <c r="E13" s="55" t="s">
        <v>75</v>
      </c>
      <c r="F13" s="55" t="s">
        <v>457</v>
      </c>
      <c r="G13" s="55" t="s">
        <v>72</v>
      </c>
      <c r="H13" s="56">
        <v>16</v>
      </c>
      <c r="I13" s="56">
        <v>0</v>
      </c>
      <c r="J13" s="56">
        <v>16</v>
      </c>
      <c r="K13" s="56"/>
      <c r="L13" s="56"/>
      <c r="M13" s="56"/>
      <c r="N13" s="57" t="str">
        <f t="shared" si="0"/>
        <v/>
      </c>
      <c r="O13" s="56"/>
      <c r="P13" s="56"/>
      <c r="Q13" s="57" t="str">
        <f t="shared" si="1"/>
        <v/>
      </c>
      <c r="R13" s="56">
        <v>0</v>
      </c>
      <c r="S13" s="56">
        <v>8623515</v>
      </c>
      <c r="T13" s="56">
        <v>8623515</v>
      </c>
      <c r="U13" s="57">
        <f t="shared" si="2"/>
        <v>0</v>
      </c>
      <c r="V13" s="56"/>
      <c r="W13" s="56"/>
      <c r="X13" s="54">
        <f t="shared" si="3"/>
        <v>0</v>
      </c>
    </row>
    <row r="14" spans="1:256" s="1" customFormat="1" ht="13.2" x14ac:dyDescent="0.25">
      <c r="A14" s="55">
        <v>249</v>
      </c>
      <c r="B14" s="55" t="s">
        <v>78</v>
      </c>
      <c r="C14" s="55" t="s">
        <v>77</v>
      </c>
      <c r="D14" s="55" t="s">
        <v>79</v>
      </c>
      <c r="E14" s="55" t="s">
        <v>80</v>
      </c>
      <c r="F14" s="55" t="s">
        <v>457</v>
      </c>
      <c r="G14" s="55" t="s">
        <v>72</v>
      </c>
      <c r="H14" s="56">
        <v>16</v>
      </c>
      <c r="I14" s="56">
        <v>0</v>
      </c>
      <c r="J14" s="56">
        <v>16</v>
      </c>
      <c r="K14" s="56"/>
      <c r="L14" s="56"/>
      <c r="M14" s="56"/>
      <c r="N14" s="57" t="str">
        <f t="shared" si="0"/>
        <v/>
      </c>
      <c r="O14" s="56"/>
      <c r="P14" s="56"/>
      <c r="Q14" s="57" t="str">
        <f t="shared" si="1"/>
        <v/>
      </c>
      <c r="R14" s="56">
        <v>0</v>
      </c>
      <c r="S14" s="56">
        <v>8622556</v>
      </c>
      <c r="T14" s="56">
        <v>8622556</v>
      </c>
      <c r="U14" s="57">
        <f t="shared" si="2"/>
        <v>0</v>
      </c>
      <c r="V14" s="56"/>
      <c r="W14" s="56"/>
      <c r="X14" s="54">
        <f t="shared" si="3"/>
        <v>0</v>
      </c>
    </row>
    <row r="15" spans="1:256" s="1" customFormat="1" ht="13.2" x14ac:dyDescent="0.25">
      <c r="A15" s="55">
        <v>200</v>
      </c>
      <c r="B15" s="55" t="s">
        <v>81</v>
      </c>
      <c r="C15" s="55" t="s">
        <v>77</v>
      </c>
      <c r="D15" s="55" t="s">
        <v>82</v>
      </c>
      <c r="E15" s="55" t="s">
        <v>82</v>
      </c>
      <c r="F15" s="55" t="s">
        <v>457</v>
      </c>
      <c r="G15" s="55" t="s">
        <v>72</v>
      </c>
      <c r="H15" s="56">
        <v>175</v>
      </c>
      <c r="I15" s="56">
        <v>0</v>
      </c>
      <c r="J15" s="56">
        <v>110</v>
      </c>
      <c r="K15" s="56"/>
      <c r="L15" s="56"/>
      <c r="M15" s="56"/>
      <c r="N15" s="57" t="str">
        <f t="shared" si="0"/>
        <v/>
      </c>
      <c r="O15" s="56"/>
      <c r="P15" s="56"/>
      <c r="Q15" s="57" t="str">
        <f t="shared" si="1"/>
        <v/>
      </c>
      <c r="R15" s="56">
        <v>0</v>
      </c>
      <c r="S15" s="56">
        <v>57027781</v>
      </c>
      <c r="T15" s="56">
        <v>57027781</v>
      </c>
      <c r="U15" s="57">
        <f t="shared" si="2"/>
        <v>0</v>
      </c>
      <c r="V15" s="56"/>
      <c r="W15" s="56"/>
      <c r="X15" s="54">
        <f t="shared" si="3"/>
        <v>0</v>
      </c>
    </row>
    <row r="16" spans="1:256" s="1" customFormat="1" ht="13.2" x14ac:dyDescent="0.25">
      <c r="A16" s="55">
        <v>6</v>
      </c>
      <c r="B16" s="55" t="s">
        <v>83</v>
      </c>
      <c r="C16" s="55" t="s">
        <v>67</v>
      </c>
      <c r="D16" s="55" t="s">
        <v>84</v>
      </c>
      <c r="E16" s="55" t="s">
        <v>85</v>
      </c>
      <c r="F16" s="55" t="s">
        <v>458</v>
      </c>
      <c r="G16" s="55" t="s">
        <v>65</v>
      </c>
      <c r="H16" s="56">
        <v>15</v>
      </c>
      <c r="I16" s="56">
        <v>1</v>
      </c>
      <c r="J16" s="56">
        <v>15</v>
      </c>
      <c r="K16" s="56">
        <v>1990035</v>
      </c>
      <c r="L16" s="56">
        <v>15920247</v>
      </c>
      <c r="M16" s="56">
        <v>13930212</v>
      </c>
      <c r="N16" s="57">
        <f t="shared" si="0"/>
        <v>0.12500025910402018</v>
      </c>
      <c r="O16" s="56">
        <v>256651</v>
      </c>
      <c r="P16" s="56">
        <v>131411</v>
      </c>
      <c r="Q16" s="57">
        <f t="shared" si="1"/>
        <v>0.13075899965494003</v>
      </c>
      <c r="R16" s="56">
        <v>1624369</v>
      </c>
      <c r="S16" s="56">
        <v>8397397</v>
      </c>
      <c r="T16" s="56">
        <v>6773028</v>
      </c>
      <c r="U16" s="57">
        <f t="shared" si="2"/>
        <v>0.19343720440989035</v>
      </c>
      <c r="V16" s="56">
        <v>256651</v>
      </c>
      <c r="W16" s="56">
        <v>131411</v>
      </c>
      <c r="X16" s="54">
        <f t="shared" si="3"/>
        <v>0.20217232444285033</v>
      </c>
    </row>
    <row r="17" spans="1:24" s="1" customFormat="1" ht="13.2" x14ac:dyDescent="0.25">
      <c r="A17" s="55">
        <v>7</v>
      </c>
      <c r="B17" s="55" t="s">
        <v>86</v>
      </c>
      <c r="C17" s="55" t="s">
        <v>87</v>
      </c>
      <c r="D17" s="55" t="s">
        <v>88</v>
      </c>
      <c r="E17" s="55" t="s">
        <v>89</v>
      </c>
      <c r="F17" s="55" t="s">
        <v>459</v>
      </c>
      <c r="G17" s="55" t="s">
        <v>65</v>
      </c>
      <c r="H17" s="56">
        <v>20</v>
      </c>
      <c r="I17" s="56">
        <v>0</v>
      </c>
      <c r="J17" s="56">
        <v>18</v>
      </c>
      <c r="K17" s="56">
        <v>1733097</v>
      </c>
      <c r="L17" s="56">
        <v>14678162</v>
      </c>
      <c r="M17" s="56">
        <v>12945065</v>
      </c>
      <c r="N17" s="57">
        <f t="shared" si="0"/>
        <v>0.11807316202123945</v>
      </c>
      <c r="O17" s="56">
        <v>137785</v>
      </c>
      <c r="P17" s="56">
        <v>17765</v>
      </c>
      <c r="Q17" s="57">
        <f t="shared" si="1"/>
        <v>0.12507583889170229</v>
      </c>
      <c r="R17" s="56">
        <v>1733097</v>
      </c>
      <c r="S17" s="56">
        <v>14678162</v>
      </c>
      <c r="T17" s="56">
        <v>12945065</v>
      </c>
      <c r="U17" s="57">
        <f t="shared" si="2"/>
        <v>0.11807316202123945</v>
      </c>
      <c r="V17" s="56">
        <v>137785</v>
      </c>
      <c r="W17" s="56">
        <v>17765</v>
      </c>
      <c r="X17" s="54">
        <f t="shared" si="3"/>
        <v>0.12507583889170229</v>
      </c>
    </row>
    <row r="18" spans="1:24" s="1" customFormat="1" ht="13.2" x14ac:dyDescent="0.25">
      <c r="A18" s="55">
        <v>175</v>
      </c>
      <c r="B18" s="55" t="s">
        <v>90</v>
      </c>
      <c r="C18" s="55" t="s">
        <v>62</v>
      </c>
      <c r="D18" s="55" t="s">
        <v>91</v>
      </c>
      <c r="E18" s="55" t="s">
        <v>92</v>
      </c>
      <c r="F18" s="55" t="s">
        <v>457</v>
      </c>
      <c r="G18" s="55" t="s">
        <v>65</v>
      </c>
      <c r="H18" s="56">
        <v>16</v>
      </c>
      <c r="I18" s="56">
        <v>4</v>
      </c>
      <c r="J18" s="56">
        <v>12</v>
      </c>
      <c r="K18" s="56">
        <v>2341977</v>
      </c>
      <c r="L18" s="56">
        <v>18383215</v>
      </c>
      <c r="M18" s="56">
        <v>16041238</v>
      </c>
      <c r="N18" s="57">
        <f t="shared" si="0"/>
        <v>0.12739757436335267</v>
      </c>
      <c r="O18" s="56">
        <v>427026</v>
      </c>
      <c r="P18" s="56">
        <v>419676</v>
      </c>
      <c r="Q18" s="57">
        <f t="shared" si="1"/>
        <v>0.12489616693374636</v>
      </c>
      <c r="R18" s="56">
        <v>142788</v>
      </c>
      <c r="S18" s="56">
        <v>12623269</v>
      </c>
      <c r="T18" s="56">
        <v>12480481</v>
      </c>
      <c r="U18" s="57">
        <f t="shared" si="2"/>
        <v>1.1311491500339572E-2</v>
      </c>
      <c r="V18" s="56">
        <v>427026</v>
      </c>
      <c r="W18" s="56">
        <v>419676</v>
      </c>
      <c r="X18" s="54">
        <f t="shared" si="3"/>
        <v>1.1504567521270591E-2</v>
      </c>
    </row>
    <row r="19" spans="1:24" s="1" customFormat="1" ht="13.2" x14ac:dyDescent="0.25">
      <c r="A19" s="55">
        <v>19</v>
      </c>
      <c r="B19" s="55" t="s">
        <v>93</v>
      </c>
      <c r="C19" s="55" t="s">
        <v>94</v>
      </c>
      <c r="D19" s="55" t="s">
        <v>95</v>
      </c>
      <c r="E19" s="55" t="s">
        <v>96</v>
      </c>
      <c r="F19" s="55" t="s">
        <v>459</v>
      </c>
      <c r="G19" s="55" t="s">
        <v>65</v>
      </c>
      <c r="H19" s="56">
        <v>25</v>
      </c>
      <c r="I19" s="56">
        <v>4</v>
      </c>
      <c r="J19" s="56">
        <v>25</v>
      </c>
      <c r="K19" s="56">
        <v>2593539</v>
      </c>
      <c r="L19" s="56">
        <v>14951495</v>
      </c>
      <c r="M19" s="56">
        <v>12357956</v>
      </c>
      <c r="N19" s="57">
        <f t="shared" si="0"/>
        <v>0.1734635232128961</v>
      </c>
      <c r="O19" s="56">
        <v>202198</v>
      </c>
      <c r="P19" s="56"/>
      <c r="Q19" s="57">
        <f t="shared" si="1"/>
        <v>0.18449212347115651</v>
      </c>
      <c r="R19" s="56">
        <v>2661574</v>
      </c>
      <c r="S19" s="56">
        <v>10558720</v>
      </c>
      <c r="T19" s="56">
        <v>7897146</v>
      </c>
      <c r="U19" s="57">
        <f t="shared" si="2"/>
        <v>0.25207354679355071</v>
      </c>
      <c r="V19" s="56">
        <v>201230</v>
      </c>
      <c r="W19" s="56"/>
      <c r="X19" s="54">
        <f t="shared" si="3"/>
        <v>0.26606108764445929</v>
      </c>
    </row>
    <row r="20" spans="1:24" s="1" customFormat="1" ht="13.2" x14ac:dyDescent="0.25">
      <c r="A20" s="55">
        <v>159</v>
      </c>
      <c r="B20" s="55" t="s">
        <v>97</v>
      </c>
      <c r="C20" s="55" t="s">
        <v>98</v>
      </c>
      <c r="D20" s="55" t="s">
        <v>99</v>
      </c>
      <c r="E20" s="55" t="s">
        <v>100</v>
      </c>
      <c r="F20" s="55" t="s">
        <v>457</v>
      </c>
      <c r="G20" s="55" t="s">
        <v>65</v>
      </c>
      <c r="H20" s="56">
        <v>15</v>
      </c>
      <c r="I20" s="56">
        <v>3</v>
      </c>
      <c r="J20" s="56">
        <v>15</v>
      </c>
      <c r="K20" s="56">
        <v>-2808821</v>
      </c>
      <c r="L20" s="56">
        <v>13917928</v>
      </c>
      <c r="M20" s="56">
        <v>16726749</v>
      </c>
      <c r="N20" s="57">
        <f t="shared" si="0"/>
        <v>-0.20181315782061812</v>
      </c>
      <c r="O20" s="56">
        <v>775177</v>
      </c>
      <c r="P20" s="56">
        <v>424035</v>
      </c>
      <c r="Q20" s="57">
        <f t="shared" si="1"/>
        <v>-0.1672675040435633</v>
      </c>
      <c r="R20" s="56">
        <v>-895991</v>
      </c>
      <c r="S20" s="56">
        <v>9413648</v>
      </c>
      <c r="T20" s="56">
        <v>10309639</v>
      </c>
      <c r="U20" s="57">
        <f t="shared" si="2"/>
        <v>-9.5179998232353707E-2</v>
      </c>
      <c r="V20" s="56">
        <v>775135</v>
      </c>
      <c r="W20" s="56"/>
      <c r="X20" s="54">
        <f t="shared" si="3"/>
        <v>-1.1861671801234749E-2</v>
      </c>
    </row>
    <row r="21" spans="1:24" s="1" customFormat="1" ht="13.2" x14ac:dyDescent="0.25">
      <c r="A21" s="55">
        <v>254</v>
      </c>
      <c r="B21" s="55" t="s">
        <v>101</v>
      </c>
      <c r="C21" s="55" t="s">
        <v>77</v>
      </c>
      <c r="D21" s="55" t="s">
        <v>102</v>
      </c>
      <c r="E21" s="55" t="s">
        <v>103</v>
      </c>
      <c r="F21" s="55" t="s">
        <v>457</v>
      </c>
      <c r="G21" s="55" t="s">
        <v>72</v>
      </c>
      <c r="H21" s="56">
        <v>16</v>
      </c>
      <c r="I21" s="56">
        <v>0</v>
      </c>
      <c r="J21" s="56">
        <v>16</v>
      </c>
      <c r="K21" s="56"/>
      <c r="L21" s="56"/>
      <c r="M21" s="56"/>
      <c r="N21" s="57" t="str">
        <f t="shared" si="0"/>
        <v/>
      </c>
      <c r="O21" s="56"/>
      <c r="P21" s="56"/>
      <c r="Q21" s="57" t="str">
        <f t="shared" si="1"/>
        <v/>
      </c>
      <c r="R21" s="56">
        <v>0</v>
      </c>
      <c r="S21" s="56">
        <v>7571532</v>
      </c>
      <c r="T21" s="56">
        <v>7571532</v>
      </c>
      <c r="U21" s="57">
        <f t="shared" si="2"/>
        <v>0</v>
      </c>
      <c r="V21" s="56"/>
      <c r="W21" s="56"/>
      <c r="X21" s="54">
        <f t="shared" si="3"/>
        <v>0</v>
      </c>
    </row>
    <row r="22" spans="1:24" s="1" customFormat="1" ht="13.2" x14ac:dyDescent="0.25">
      <c r="A22" s="55">
        <v>256</v>
      </c>
      <c r="B22" s="55" t="s">
        <v>104</v>
      </c>
      <c r="C22" s="55" t="s">
        <v>77</v>
      </c>
      <c r="D22" s="55" t="s">
        <v>105</v>
      </c>
      <c r="E22" s="55" t="s">
        <v>106</v>
      </c>
      <c r="F22" s="55" t="s">
        <v>457</v>
      </c>
      <c r="G22" s="55" t="s">
        <v>72</v>
      </c>
      <c r="H22" s="56">
        <v>16</v>
      </c>
      <c r="I22" s="56">
        <v>0</v>
      </c>
      <c r="J22" s="56">
        <v>16</v>
      </c>
      <c r="K22" s="56"/>
      <c r="L22" s="56"/>
      <c r="M22" s="56"/>
      <c r="N22" s="57" t="str">
        <f t="shared" si="0"/>
        <v/>
      </c>
      <c r="O22" s="56"/>
      <c r="P22" s="56"/>
      <c r="Q22" s="57" t="str">
        <f t="shared" si="1"/>
        <v/>
      </c>
      <c r="R22" s="56">
        <v>0</v>
      </c>
      <c r="S22" s="56">
        <v>8430140</v>
      </c>
      <c r="T22" s="56">
        <v>8430140</v>
      </c>
      <c r="U22" s="57">
        <f t="shared" si="2"/>
        <v>0</v>
      </c>
      <c r="V22" s="56"/>
      <c r="W22" s="56"/>
      <c r="X22" s="54">
        <f t="shared" si="3"/>
        <v>0</v>
      </c>
    </row>
    <row r="23" spans="1:24" s="1" customFormat="1" ht="13.2" x14ac:dyDescent="0.25">
      <c r="A23" s="55">
        <v>102</v>
      </c>
      <c r="B23" s="55" t="s">
        <v>107</v>
      </c>
      <c r="C23" s="55" t="s">
        <v>94</v>
      </c>
      <c r="D23" s="55" t="s">
        <v>105</v>
      </c>
      <c r="E23" s="55" t="s">
        <v>106</v>
      </c>
      <c r="F23" s="55" t="s">
        <v>459</v>
      </c>
      <c r="G23" s="55" t="s">
        <v>72</v>
      </c>
      <c r="H23" s="56">
        <v>118</v>
      </c>
      <c r="I23" s="56">
        <v>12</v>
      </c>
      <c r="J23" s="56">
        <v>118</v>
      </c>
      <c r="K23" s="56">
        <v>12678703</v>
      </c>
      <c r="L23" s="56">
        <v>321079862</v>
      </c>
      <c r="M23" s="56">
        <v>308401159</v>
      </c>
      <c r="N23" s="57">
        <f t="shared" si="0"/>
        <v>3.9487692940393754E-2</v>
      </c>
      <c r="O23" s="56">
        <v>2997269</v>
      </c>
      <c r="P23" s="56">
        <v>2894712</v>
      </c>
      <c r="Q23" s="57">
        <f t="shared" si="1"/>
        <v>3.9438944551752404E-2</v>
      </c>
      <c r="R23" s="56">
        <v>19840596</v>
      </c>
      <c r="S23" s="56">
        <v>295653769</v>
      </c>
      <c r="T23" s="56">
        <v>275813173</v>
      </c>
      <c r="U23" s="57">
        <f t="shared" si="2"/>
        <v>6.7107536180267671E-2</v>
      </c>
      <c r="V23" s="56">
        <v>2977034</v>
      </c>
      <c r="W23" s="56">
        <v>2889781</v>
      </c>
      <c r="X23" s="54">
        <f t="shared" si="3"/>
        <v>6.6730721679772592E-2</v>
      </c>
    </row>
    <row r="24" spans="1:24" s="1" customFormat="1" ht="13.2" x14ac:dyDescent="0.25">
      <c r="A24" s="55">
        <v>153</v>
      </c>
      <c r="B24" s="55" t="s">
        <v>429</v>
      </c>
      <c r="C24" s="55" t="s">
        <v>108</v>
      </c>
      <c r="D24" s="55" t="s">
        <v>109</v>
      </c>
      <c r="E24" s="55" t="s">
        <v>85</v>
      </c>
      <c r="F24" s="55" t="s">
        <v>459</v>
      </c>
      <c r="G24" s="55" t="s">
        <v>65</v>
      </c>
      <c r="H24" s="56">
        <v>21</v>
      </c>
      <c r="I24" s="56">
        <v>0</v>
      </c>
      <c r="J24" s="56">
        <v>21</v>
      </c>
      <c r="K24" s="56">
        <v>-2051690</v>
      </c>
      <c r="L24" s="56">
        <v>17856651</v>
      </c>
      <c r="M24" s="56">
        <v>19908341</v>
      </c>
      <c r="N24" s="57">
        <f t="shared" si="0"/>
        <v>-0.11489780474513391</v>
      </c>
      <c r="O24" s="56">
        <v>8051497</v>
      </c>
      <c r="P24" s="56">
        <v>170800</v>
      </c>
      <c r="Q24" s="57">
        <f t="shared" si="1"/>
        <v>0.2249874055065611</v>
      </c>
      <c r="R24" s="56">
        <v>401487</v>
      </c>
      <c r="S24" s="56">
        <v>13597001</v>
      </c>
      <c r="T24" s="56">
        <v>13195514</v>
      </c>
      <c r="U24" s="57">
        <f t="shared" si="2"/>
        <v>2.9527614214340355E-2</v>
      </c>
      <c r="V24" s="56">
        <v>6703364</v>
      </c>
      <c r="W24" s="56"/>
      <c r="X24" s="54">
        <f t="shared" si="3"/>
        <v>0.34998636724019494</v>
      </c>
    </row>
    <row r="25" spans="1:24" s="1" customFormat="1" ht="13.2" x14ac:dyDescent="0.25">
      <c r="A25" s="55">
        <v>104</v>
      </c>
      <c r="B25" s="55" t="s">
        <v>110</v>
      </c>
      <c r="C25" s="55" t="s">
        <v>67</v>
      </c>
      <c r="D25" s="55" t="s">
        <v>111</v>
      </c>
      <c r="E25" s="55" t="s">
        <v>112</v>
      </c>
      <c r="F25" s="55" t="s">
        <v>459</v>
      </c>
      <c r="G25" s="55" t="s">
        <v>65</v>
      </c>
      <c r="H25" s="56">
        <v>20</v>
      </c>
      <c r="I25" s="56">
        <v>4</v>
      </c>
      <c r="J25" s="56">
        <v>20</v>
      </c>
      <c r="K25" s="56">
        <v>-862705</v>
      </c>
      <c r="L25" s="56">
        <v>24105101</v>
      </c>
      <c r="M25" s="56">
        <v>24967806</v>
      </c>
      <c r="N25" s="57">
        <f t="shared" si="0"/>
        <v>-3.5789312809765869E-2</v>
      </c>
      <c r="O25" s="56">
        <v>166816</v>
      </c>
      <c r="P25" s="56"/>
      <c r="Q25" s="57">
        <f t="shared" si="1"/>
        <v>-2.867054135031856E-2</v>
      </c>
      <c r="R25" s="56">
        <v>590702</v>
      </c>
      <c r="S25" s="56">
        <v>15868503</v>
      </c>
      <c r="T25" s="56">
        <v>15277801</v>
      </c>
      <c r="U25" s="57">
        <f t="shared" si="2"/>
        <v>3.7224809422791806E-2</v>
      </c>
      <c r="V25" s="56">
        <v>166816</v>
      </c>
      <c r="W25" s="56"/>
      <c r="X25" s="54">
        <f t="shared" si="3"/>
        <v>4.7240594340530427E-2</v>
      </c>
    </row>
    <row r="26" spans="1:24" s="1" customFormat="1" ht="13.2" x14ac:dyDescent="0.25">
      <c r="A26" s="55">
        <v>162</v>
      </c>
      <c r="B26" s="55" t="s">
        <v>113</v>
      </c>
      <c r="C26" s="55" t="s">
        <v>67</v>
      </c>
      <c r="D26" s="55" t="s">
        <v>114</v>
      </c>
      <c r="E26" s="55" t="s">
        <v>115</v>
      </c>
      <c r="F26" s="55" t="s">
        <v>459</v>
      </c>
      <c r="G26" s="55" t="s">
        <v>65</v>
      </c>
      <c r="H26" s="56">
        <v>43</v>
      </c>
      <c r="I26" s="56">
        <v>4</v>
      </c>
      <c r="J26" s="56">
        <v>25</v>
      </c>
      <c r="K26" s="56">
        <v>2010991</v>
      </c>
      <c r="L26" s="56">
        <v>38121460</v>
      </c>
      <c r="M26" s="56">
        <v>36110469</v>
      </c>
      <c r="N26" s="57">
        <f t="shared" si="0"/>
        <v>5.2752203089808207E-2</v>
      </c>
      <c r="O26" s="56">
        <v>457212</v>
      </c>
      <c r="P26" s="56">
        <v>1484962</v>
      </c>
      <c r="Q26" s="57">
        <f t="shared" si="1"/>
        <v>2.5486647129792338E-2</v>
      </c>
      <c r="R26" s="56">
        <v>2035285</v>
      </c>
      <c r="S26" s="56">
        <v>32932763</v>
      </c>
      <c r="T26" s="56">
        <v>30897478</v>
      </c>
      <c r="U26" s="57">
        <f t="shared" si="2"/>
        <v>6.1801222083916856E-2</v>
      </c>
      <c r="V26" s="56">
        <v>457212</v>
      </c>
      <c r="W26" s="56"/>
      <c r="X26" s="54">
        <f t="shared" si="3"/>
        <v>7.4648064276777684E-2</v>
      </c>
    </row>
    <row r="27" spans="1:24" s="1" customFormat="1" ht="13.2" x14ac:dyDescent="0.25">
      <c r="A27" s="55">
        <v>142</v>
      </c>
      <c r="B27" s="55" t="s">
        <v>460</v>
      </c>
      <c r="C27" s="55" t="s">
        <v>62</v>
      </c>
      <c r="D27" s="55" t="s">
        <v>117</v>
      </c>
      <c r="E27" s="55" t="s">
        <v>103</v>
      </c>
      <c r="F27" s="55" t="s">
        <v>457</v>
      </c>
      <c r="G27" s="55" t="s">
        <v>72</v>
      </c>
      <c r="H27" s="56">
        <v>162</v>
      </c>
      <c r="I27" s="56">
        <v>13</v>
      </c>
      <c r="J27" s="56">
        <v>127</v>
      </c>
      <c r="K27" s="56">
        <v>13223913</v>
      </c>
      <c r="L27" s="56">
        <v>245121032</v>
      </c>
      <c r="M27" s="56">
        <v>231897119</v>
      </c>
      <c r="N27" s="57">
        <f t="shared" si="0"/>
        <v>5.394850410061916E-2</v>
      </c>
      <c r="O27" s="56">
        <v>8568529</v>
      </c>
      <c r="P27" s="56">
        <v>10049985</v>
      </c>
      <c r="Q27" s="57">
        <f t="shared" si="1"/>
        <v>4.6286717331660329E-2</v>
      </c>
      <c r="R27" s="56">
        <v>18737715</v>
      </c>
      <c r="S27" s="56">
        <v>217519668</v>
      </c>
      <c r="T27" s="56">
        <v>198781953</v>
      </c>
      <c r="U27" s="57">
        <f t="shared" si="2"/>
        <v>8.6142624123534434E-2</v>
      </c>
      <c r="V27" s="56">
        <v>-1696458</v>
      </c>
      <c r="W27" s="56">
        <v>750079</v>
      </c>
      <c r="X27" s="54">
        <f t="shared" si="3"/>
        <v>7.5483901847257298E-2</v>
      </c>
    </row>
    <row r="28" spans="1:24" s="1" customFormat="1" ht="13.2" x14ac:dyDescent="0.25">
      <c r="A28" s="55">
        <v>134</v>
      </c>
      <c r="B28" s="55" t="s">
        <v>118</v>
      </c>
      <c r="C28" s="55" t="s">
        <v>98</v>
      </c>
      <c r="D28" s="55" t="s">
        <v>119</v>
      </c>
      <c r="E28" s="55" t="s">
        <v>120</v>
      </c>
      <c r="F28" s="55" t="s">
        <v>457</v>
      </c>
      <c r="G28" s="55" t="s">
        <v>65</v>
      </c>
      <c r="H28" s="56">
        <v>25</v>
      </c>
      <c r="I28" s="56">
        <v>8</v>
      </c>
      <c r="J28" s="56">
        <v>25</v>
      </c>
      <c r="K28" s="56">
        <v>-256023</v>
      </c>
      <c r="L28" s="56">
        <v>29369206</v>
      </c>
      <c r="M28" s="56">
        <v>29625229</v>
      </c>
      <c r="N28" s="57">
        <f t="shared" si="0"/>
        <v>-8.7173960371962397E-3</v>
      </c>
      <c r="O28" s="56">
        <v>3767742</v>
      </c>
      <c r="P28" s="56">
        <v>1898163</v>
      </c>
      <c r="Q28" s="57">
        <f t="shared" si="1"/>
        <v>4.8693561036459963E-2</v>
      </c>
      <c r="R28" s="56">
        <v>-841918</v>
      </c>
      <c r="S28" s="56">
        <v>22083253</v>
      </c>
      <c r="T28" s="56">
        <v>22925171</v>
      </c>
      <c r="U28" s="57">
        <f t="shared" si="2"/>
        <v>-3.8124727366932759E-2</v>
      </c>
      <c r="V28" s="56">
        <v>3767742</v>
      </c>
      <c r="W28" s="56">
        <v>1898163</v>
      </c>
      <c r="X28" s="54">
        <f t="shared" si="3"/>
        <v>3.9753247408852152E-2</v>
      </c>
    </row>
    <row r="29" spans="1:24" s="1" customFormat="1" ht="13.2" x14ac:dyDescent="0.25">
      <c r="A29" s="55">
        <v>259</v>
      </c>
      <c r="B29" s="55" t="s">
        <v>121</v>
      </c>
      <c r="C29" s="55" t="s">
        <v>67</v>
      </c>
      <c r="D29" s="55" t="s">
        <v>122</v>
      </c>
      <c r="E29" s="55" t="s">
        <v>123</v>
      </c>
      <c r="F29" s="55" t="s">
        <v>459</v>
      </c>
      <c r="G29" s="55" t="s">
        <v>72</v>
      </c>
      <c r="H29" s="56">
        <v>71</v>
      </c>
      <c r="I29" s="56">
        <v>0</v>
      </c>
      <c r="J29" s="56">
        <v>71</v>
      </c>
      <c r="K29" s="56"/>
      <c r="L29" s="56"/>
      <c r="M29" s="56"/>
      <c r="N29" s="57" t="str">
        <f t="shared" si="0"/>
        <v/>
      </c>
      <c r="O29" s="56"/>
      <c r="P29" s="56"/>
      <c r="Q29" s="57" t="str">
        <f t="shared" si="1"/>
        <v/>
      </c>
      <c r="R29" s="56">
        <v>5703512</v>
      </c>
      <c r="S29" s="56">
        <v>55031069</v>
      </c>
      <c r="T29" s="56">
        <v>49327557</v>
      </c>
      <c r="U29" s="57">
        <f t="shared" si="2"/>
        <v>0.1036416719435343</v>
      </c>
      <c r="V29" s="56"/>
      <c r="W29" s="56"/>
      <c r="X29" s="54">
        <f t="shared" si="3"/>
        <v>0.1036416719435343</v>
      </c>
    </row>
    <row r="30" spans="1:24" s="1" customFormat="1" ht="13.2" x14ac:dyDescent="0.25">
      <c r="A30" s="55">
        <v>11</v>
      </c>
      <c r="B30" s="55" t="s">
        <v>124</v>
      </c>
      <c r="C30" s="55" t="s">
        <v>125</v>
      </c>
      <c r="D30" s="55" t="s">
        <v>126</v>
      </c>
      <c r="E30" s="55" t="s">
        <v>80</v>
      </c>
      <c r="F30" s="55" t="s">
        <v>459</v>
      </c>
      <c r="G30" s="55" t="s">
        <v>72</v>
      </c>
      <c r="H30" s="56">
        <v>65</v>
      </c>
      <c r="I30" s="56">
        <v>18</v>
      </c>
      <c r="J30" s="56">
        <v>41</v>
      </c>
      <c r="K30" s="56"/>
      <c r="L30" s="56"/>
      <c r="M30" s="56"/>
      <c r="N30" s="57" t="str">
        <f t="shared" si="0"/>
        <v/>
      </c>
      <c r="O30" s="56"/>
      <c r="P30" s="56"/>
      <c r="Q30" s="57" t="str">
        <f t="shared" si="1"/>
        <v/>
      </c>
      <c r="R30" s="56">
        <v>3501144</v>
      </c>
      <c r="S30" s="56">
        <v>83311884</v>
      </c>
      <c r="T30" s="56">
        <v>79810740</v>
      </c>
      <c r="U30" s="57">
        <f t="shared" si="2"/>
        <v>4.2024544781630431E-2</v>
      </c>
      <c r="V30" s="56">
        <v>8273</v>
      </c>
      <c r="W30" s="56">
        <v>73483</v>
      </c>
      <c r="X30" s="54">
        <f t="shared" si="3"/>
        <v>4.1237728344654945E-2</v>
      </c>
    </row>
    <row r="31" spans="1:24" s="1" customFormat="1" ht="13.2" x14ac:dyDescent="0.25">
      <c r="A31" s="55">
        <v>42</v>
      </c>
      <c r="B31" s="55" t="s">
        <v>127</v>
      </c>
      <c r="C31" s="55" t="s">
        <v>128</v>
      </c>
      <c r="D31" s="55" t="s">
        <v>129</v>
      </c>
      <c r="E31" s="55" t="s">
        <v>130</v>
      </c>
      <c r="F31" s="55" t="s">
        <v>459</v>
      </c>
      <c r="G31" s="55" t="s">
        <v>72</v>
      </c>
      <c r="H31" s="56">
        <v>150</v>
      </c>
      <c r="I31" s="56">
        <v>48</v>
      </c>
      <c r="J31" s="56">
        <v>149</v>
      </c>
      <c r="K31" s="56">
        <v>26543692</v>
      </c>
      <c r="L31" s="56">
        <v>267479338</v>
      </c>
      <c r="M31" s="56">
        <v>240935646</v>
      </c>
      <c r="N31" s="57">
        <f t="shared" si="0"/>
        <v>9.9236420272581949E-2</v>
      </c>
      <c r="O31" s="56">
        <v>26027</v>
      </c>
      <c r="P31" s="56">
        <v>46407</v>
      </c>
      <c r="Q31" s="57">
        <f t="shared" si="1"/>
        <v>9.9150579652860421E-2</v>
      </c>
      <c r="R31" s="56">
        <v>26543692</v>
      </c>
      <c r="S31" s="56">
        <v>267479338</v>
      </c>
      <c r="T31" s="56">
        <v>240935646</v>
      </c>
      <c r="U31" s="57">
        <f t="shared" si="2"/>
        <v>9.9236420272581949E-2</v>
      </c>
      <c r="V31" s="56">
        <v>26027</v>
      </c>
      <c r="W31" s="56">
        <v>46407</v>
      </c>
      <c r="X31" s="54">
        <f t="shared" si="3"/>
        <v>9.9150579652860421E-2</v>
      </c>
    </row>
    <row r="32" spans="1:24" s="1" customFormat="1" ht="13.2" x14ac:dyDescent="0.25">
      <c r="A32" s="55">
        <v>13</v>
      </c>
      <c r="B32" s="55" t="s">
        <v>131</v>
      </c>
      <c r="C32" s="55" t="s">
        <v>125</v>
      </c>
      <c r="D32" s="55" t="s">
        <v>132</v>
      </c>
      <c r="E32" s="55" t="s">
        <v>133</v>
      </c>
      <c r="F32" s="55" t="s">
        <v>459</v>
      </c>
      <c r="G32" s="55" t="s">
        <v>72</v>
      </c>
      <c r="H32" s="56">
        <v>86</v>
      </c>
      <c r="I32" s="56">
        <v>15</v>
      </c>
      <c r="J32" s="56">
        <v>66</v>
      </c>
      <c r="K32" s="56"/>
      <c r="L32" s="56"/>
      <c r="M32" s="56"/>
      <c r="N32" s="57" t="str">
        <f t="shared" si="0"/>
        <v/>
      </c>
      <c r="O32" s="56"/>
      <c r="P32" s="56"/>
      <c r="Q32" s="57" t="str">
        <f t="shared" si="1"/>
        <v/>
      </c>
      <c r="R32" s="56">
        <v>-1899071</v>
      </c>
      <c r="S32" s="56">
        <v>76155555</v>
      </c>
      <c r="T32" s="56">
        <v>78054626</v>
      </c>
      <c r="U32" s="57">
        <f t="shared" si="2"/>
        <v>-2.4936736394344444E-2</v>
      </c>
      <c r="V32" s="56">
        <v>3657611</v>
      </c>
      <c r="W32" s="56">
        <v>747706</v>
      </c>
      <c r="X32" s="54">
        <f t="shared" si="3"/>
        <v>1.2665003165016659E-2</v>
      </c>
    </row>
    <row r="33" spans="1:24" s="1" customFormat="1" ht="13.2" x14ac:dyDescent="0.25">
      <c r="A33" s="55">
        <v>14</v>
      </c>
      <c r="B33" s="55" t="s">
        <v>134</v>
      </c>
      <c r="C33" s="55" t="s">
        <v>94</v>
      </c>
      <c r="D33" s="55" t="s">
        <v>135</v>
      </c>
      <c r="E33" s="55" t="s">
        <v>136</v>
      </c>
      <c r="F33" s="55" t="s">
        <v>459</v>
      </c>
      <c r="G33" s="55" t="s">
        <v>65</v>
      </c>
      <c r="H33" s="56">
        <v>25</v>
      </c>
      <c r="I33" s="56">
        <v>4</v>
      </c>
      <c r="J33" s="56">
        <v>25</v>
      </c>
      <c r="K33" s="56">
        <v>2151481</v>
      </c>
      <c r="L33" s="56">
        <v>25094591</v>
      </c>
      <c r="M33" s="56">
        <v>22943110</v>
      </c>
      <c r="N33" s="57">
        <f t="shared" si="0"/>
        <v>8.5734850191421727E-2</v>
      </c>
      <c r="O33" s="56">
        <v>244615</v>
      </c>
      <c r="P33" s="56">
        <v>3228</v>
      </c>
      <c r="Q33" s="57">
        <f t="shared" si="1"/>
        <v>9.4433424630590235E-2</v>
      </c>
      <c r="R33" s="56">
        <v>2950890</v>
      </c>
      <c r="S33" s="56">
        <v>15423597</v>
      </c>
      <c r="T33" s="56">
        <v>12472707</v>
      </c>
      <c r="U33" s="57">
        <f t="shared" si="2"/>
        <v>0.19132307463686973</v>
      </c>
      <c r="V33" s="56">
        <v>244615</v>
      </c>
      <c r="W33" s="56">
        <v>3228</v>
      </c>
      <c r="X33" s="54">
        <f t="shared" si="3"/>
        <v>0.20374226491191208</v>
      </c>
    </row>
    <row r="34" spans="1:24" s="1" customFormat="1" ht="13.2" x14ac:dyDescent="0.25">
      <c r="A34" s="55">
        <v>15</v>
      </c>
      <c r="B34" s="55" t="s">
        <v>137</v>
      </c>
      <c r="C34" s="55" t="s">
        <v>69</v>
      </c>
      <c r="D34" s="55" t="s">
        <v>138</v>
      </c>
      <c r="E34" s="55" t="s">
        <v>139</v>
      </c>
      <c r="F34" s="55" t="s">
        <v>459</v>
      </c>
      <c r="G34" s="55" t="s">
        <v>65</v>
      </c>
      <c r="H34" s="56">
        <v>15</v>
      </c>
      <c r="I34" s="56">
        <v>0</v>
      </c>
      <c r="J34" s="56">
        <v>15</v>
      </c>
      <c r="K34" s="56">
        <v>6979314</v>
      </c>
      <c r="L34" s="56">
        <v>39414855</v>
      </c>
      <c r="M34" s="56">
        <v>32435541</v>
      </c>
      <c r="N34" s="57">
        <f t="shared" si="0"/>
        <v>0.17707318725389196</v>
      </c>
      <c r="O34" s="56">
        <v>159</v>
      </c>
      <c r="P34" s="56"/>
      <c r="Q34" s="57">
        <f t="shared" si="1"/>
        <v>0.1770765069371788</v>
      </c>
      <c r="R34" s="56">
        <v>6979314</v>
      </c>
      <c r="S34" s="56">
        <v>39414855</v>
      </c>
      <c r="T34" s="56">
        <v>32435541</v>
      </c>
      <c r="U34" s="57">
        <f t="shared" si="2"/>
        <v>0.17707318725389196</v>
      </c>
      <c r="V34" s="56">
        <v>159</v>
      </c>
      <c r="W34" s="56"/>
      <c r="X34" s="54">
        <f t="shared" si="3"/>
        <v>0.1770765069371788</v>
      </c>
    </row>
    <row r="35" spans="1:24" s="1" customFormat="1" ht="13.2" x14ac:dyDescent="0.25">
      <c r="A35" s="55">
        <v>24</v>
      </c>
      <c r="B35" s="55" t="s">
        <v>140</v>
      </c>
      <c r="C35" s="55" t="s">
        <v>67</v>
      </c>
      <c r="D35" s="55" t="s">
        <v>141</v>
      </c>
      <c r="E35" s="55" t="s">
        <v>142</v>
      </c>
      <c r="F35" s="55" t="s">
        <v>458</v>
      </c>
      <c r="G35" s="55" t="s">
        <v>65</v>
      </c>
      <c r="H35" s="56">
        <v>36</v>
      </c>
      <c r="I35" s="56">
        <v>6</v>
      </c>
      <c r="J35" s="56">
        <v>25</v>
      </c>
      <c r="K35" s="56">
        <v>-3710629</v>
      </c>
      <c r="L35" s="56">
        <v>61448369</v>
      </c>
      <c r="M35" s="56">
        <v>65158998</v>
      </c>
      <c r="N35" s="57">
        <f t="shared" si="0"/>
        <v>-6.038612676603345E-2</v>
      </c>
      <c r="O35" s="56">
        <v>126567</v>
      </c>
      <c r="P35" s="56"/>
      <c r="Q35" s="57">
        <f t="shared" si="1"/>
        <v>-5.8206507920690327E-2</v>
      </c>
      <c r="R35" s="56">
        <v>-3767631</v>
      </c>
      <c r="S35" s="56">
        <v>57580900</v>
      </c>
      <c r="T35" s="56">
        <v>61348531</v>
      </c>
      <c r="U35" s="57">
        <f t="shared" si="2"/>
        <v>-6.5431957472008945E-2</v>
      </c>
      <c r="V35" s="56">
        <v>126566</v>
      </c>
      <c r="W35" s="56"/>
      <c r="X35" s="54">
        <f t="shared" si="3"/>
        <v>-6.3095215444046698E-2</v>
      </c>
    </row>
    <row r="36" spans="1:24" s="1" customFormat="1" ht="13.2" x14ac:dyDescent="0.25">
      <c r="A36" s="55">
        <v>29</v>
      </c>
      <c r="B36" s="55" t="s">
        <v>143</v>
      </c>
      <c r="C36" s="55" t="s">
        <v>67</v>
      </c>
      <c r="D36" s="55" t="s">
        <v>144</v>
      </c>
      <c r="E36" s="55" t="s">
        <v>92</v>
      </c>
      <c r="F36" s="55" t="s">
        <v>459</v>
      </c>
      <c r="G36" s="55" t="s">
        <v>65</v>
      </c>
      <c r="H36" s="56">
        <v>14</v>
      </c>
      <c r="I36" s="56">
        <v>0</v>
      </c>
      <c r="J36" s="56">
        <v>14</v>
      </c>
      <c r="K36" s="56">
        <v>-1174149</v>
      </c>
      <c r="L36" s="56">
        <v>13939714</v>
      </c>
      <c r="M36" s="56">
        <v>15113863</v>
      </c>
      <c r="N36" s="57">
        <f t="shared" si="0"/>
        <v>-8.4230494255477545E-2</v>
      </c>
      <c r="O36" s="56">
        <v>2526469</v>
      </c>
      <c r="P36" s="56"/>
      <c r="Q36" s="57">
        <f t="shared" si="1"/>
        <v>8.2127108632279872E-2</v>
      </c>
      <c r="R36" s="56">
        <v>-585645</v>
      </c>
      <c r="S36" s="56">
        <v>10194350</v>
      </c>
      <c r="T36" s="56">
        <v>10779995</v>
      </c>
      <c r="U36" s="57">
        <f t="shared" si="2"/>
        <v>-5.7447998155841229E-2</v>
      </c>
      <c r="V36" s="56">
        <v>2526469</v>
      </c>
      <c r="W36" s="56"/>
      <c r="X36" s="54">
        <f t="shared" si="3"/>
        <v>0.15257067960797177</v>
      </c>
    </row>
    <row r="37" spans="1:24" s="1" customFormat="1" ht="13.2" x14ac:dyDescent="0.25">
      <c r="A37" s="55">
        <v>84</v>
      </c>
      <c r="B37" s="55" t="s">
        <v>442</v>
      </c>
      <c r="C37" s="55" t="s">
        <v>125</v>
      </c>
      <c r="D37" s="55" t="s">
        <v>145</v>
      </c>
      <c r="E37" s="55" t="s">
        <v>82</v>
      </c>
      <c r="F37" s="55" t="s">
        <v>459</v>
      </c>
      <c r="G37" s="55" t="s">
        <v>72</v>
      </c>
      <c r="H37" s="56">
        <v>546</v>
      </c>
      <c r="I37" s="56">
        <v>27</v>
      </c>
      <c r="J37" s="56">
        <v>484</v>
      </c>
      <c r="K37" s="56"/>
      <c r="L37" s="56"/>
      <c r="M37" s="56"/>
      <c r="N37" s="57" t="str">
        <f t="shared" si="0"/>
        <v/>
      </c>
      <c r="O37" s="56"/>
      <c r="P37" s="56"/>
      <c r="Q37" s="57" t="str">
        <f t="shared" si="1"/>
        <v/>
      </c>
      <c r="R37" s="56">
        <v>39174979</v>
      </c>
      <c r="S37" s="56">
        <v>728686373</v>
      </c>
      <c r="T37" s="56">
        <v>689511394</v>
      </c>
      <c r="U37" s="57">
        <f t="shared" si="2"/>
        <v>5.3761097299949094E-2</v>
      </c>
      <c r="V37" s="56">
        <v>479126</v>
      </c>
      <c r="W37" s="56">
        <v>13888</v>
      </c>
      <c r="X37" s="54">
        <f t="shared" si="3"/>
        <v>5.4363813228085825E-2</v>
      </c>
    </row>
    <row r="38" spans="1:24" s="1" customFormat="1" ht="13.2" x14ac:dyDescent="0.25">
      <c r="A38" s="55">
        <v>119</v>
      </c>
      <c r="B38" s="55" t="s">
        <v>146</v>
      </c>
      <c r="C38" s="55" t="s">
        <v>67</v>
      </c>
      <c r="D38" s="55" t="s">
        <v>147</v>
      </c>
      <c r="E38" s="55" t="s">
        <v>148</v>
      </c>
      <c r="F38" s="55" t="s">
        <v>458</v>
      </c>
      <c r="G38" s="55" t="s">
        <v>65</v>
      </c>
      <c r="H38" s="56">
        <v>49</v>
      </c>
      <c r="I38" s="56">
        <v>10</v>
      </c>
      <c r="J38" s="56">
        <v>25</v>
      </c>
      <c r="K38" s="56">
        <v>2030208</v>
      </c>
      <c r="L38" s="56">
        <v>61613110</v>
      </c>
      <c r="M38" s="56">
        <v>59582902</v>
      </c>
      <c r="N38" s="57">
        <f t="shared" si="0"/>
        <v>3.2950909311346241E-2</v>
      </c>
      <c r="O38" s="56">
        <v>97311</v>
      </c>
      <c r="P38" s="56">
        <v>-2199</v>
      </c>
      <c r="Q38" s="57">
        <f t="shared" si="1"/>
        <v>3.4511480646032218E-2</v>
      </c>
      <c r="R38" s="56">
        <v>4611729</v>
      </c>
      <c r="S38" s="56">
        <v>44335526</v>
      </c>
      <c r="T38" s="56">
        <v>39723797</v>
      </c>
      <c r="U38" s="57">
        <f t="shared" si="2"/>
        <v>0.10401881777606518</v>
      </c>
      <c r="V38" s="56">
        <v>97311</v>
      </c>
      <c r="W38" s="56">
        <v>-2199</v>
      </c>
      <c r="X38" s="54">
        <f t="shared" si="3"/>
        <v>0.10603056923869164</v>
      </c>
    </row>
    <row r="39" spans="1:24" s="1" customFormat="1" ht="13.2" x14ac:dyDescent="0.25">
      <c r="A39" s="55">
        <v>31</v>
      </c>
      <c r="B39" s="55" t="s">
        <v>149</v>
      </c>
      <c r="C39" s="55" t="s">
        <v>67</v>
      </c>
      <c r="D39" s="55" t="s">
        <v>150</v>
      </c>
      <c r="E39" s="55" t="s">
        <v>103</v>
      </c>
      <c r="F39" s="55" t="s">
        <v>461</v>
      </c>
      <c r="G39" s="55" t="s">
        <v>65</v>
      </c>
      <c r="H39" s="56">
        <v>42</v>
      </c>
      <c r="I39" s="56">
        <v>7</v>
      </c>
      <c r="J39" s="56">
        <v>25</v>
      </c>
      <c r="K39" s="56">
        <v>1833557</v>
      </c>
      <c r="L39" s="56">
        <v>135272740</v>
      </c>
      <c r="M39" s="56">
        <v>133439183</v>
      </c>
      <c r="N39" s="57">
        <f t="shared" si="0"/>
        <v>1.3554519558042514E-2</v>
      </c>
      <c r="O39" s="56">
        <v>844343</v>
      </c>
      <c r="P39" s="56">
        <v>100000</v>
      </c>
      <c r="Q39" s="57">
        <f t="shared" si="1"/>
        <v>1.8938842525739404E-2</v>
      </c>
      <c r="R39" s="56">
        <v>36126209</v>
      </c>
      <c r="S39" s="56">
        <v>156416056</v>
      </c>
      <c r="T39" s="56">
        <v>120289847</v>
      </c>
      <c r="U39" s="57">
        <f t="shared" si="2"/>
        <v>0.23096228049631939</v>
      </c>
      <c r="V39" s="56">
        <v>492595</v>
      </c>
      <c r="W39" s="56"/>
      <c r="X39" s="54">
        <f t="shared" si="3"/>
        <v>0.23337657781533028</v>
      </c>
    </row>
    <row r="40" spans="1:24" s="1" customFormat="1" ht="13.2" x14ac:dyDescent="0.25">
      <c r="A40" s="55">
        <v>66</v>
      </c>
      <c r="B40" s="55" t="s">
        <v>151</v>
      </c>
      <c r="C40" s="55" t="s">
        <v>67</v>
      </c>
      <c r="D40" s="55" t="s">
        <v>152</v>
      </c>
      <c r="E40" s="55" t="s">
        <v>153</v>
      </c>
      <c r="F40" s="55" t="s">
        <v>458</v>
      </c>
      <c r="G40" s="55" t="s">
        <v>65</v>
      </c>
      <c r="H40" s="56">
        <v>20</v>
      </c>
      <c r="I40" s="56">
        <v>2</v>
      </c>
      <c r="J40" s="56">
        <v>20</v>
      </c>
      <c r="K40" s="56">
        <v>-654893</v>
      </c>
      <c r="L40" s="56">
        <v>18946576</v>
      </c>
      <c r="M40" s="56">
        <v>19601469</v>
      </c>
      <c r="N40" s="57">
        <f t="shared" si="0"/>
        <v>-3.4565242817488503E-2</v>
      </c>
      <c r="O40" s="56">
        <v>798283</v>
      </c>
      <c r="P40" s="56">
        <v>75658</v>
      </c>
      <c r="Q40" s="57">
        <f t="shared" si="1"/>
        <v>3.4303612905009855E-3</v>
      </c>
      <c r="R40" s="56">
        <v>-425342</v>
      </c>
      <c r="S40" s="56">
        <v>12118280</v>
      </c>
      <c r="T40" s="56">
        <v>12543622</v>
      </c>
      <c r="U40" s="57">
        <f t="shared" si="2"/>
        <v>-3.509920549780992E-2</v>
      </c>
      <c r="V40" s="56">
        <v>798283</v>
      </c>
      <c r="W40" s="56">
        <v>75658</v>
      </c>
      <c r="X40" s="54">
        <f t="shared" si="3"/>
        <v>2.3015642783610471E-2</v>
      </c>
    </row>
    <row r="41" spans="1:24" s="1" customFormat="1" ht="13.2" x14ac:dyDescent="0.25">
      <c r="A41" s="55">
        <v>25</v>
      </c>
      <c r="B41" s="55" t="s">
        <v>154</v>
      </c>
      <c r="C41" s="55" t="s">
        <v>62</v>
      </c>
      <c r="D41" s="55" t="s">
        <v>155</v>
      </c>
      <c r="E41" s="55" t="s">
        <v>112</v>
      </c>
      <c r="F41" s="55" t="s">
        <v>457</v>
      </c>
      <c r="G41" s="55" t="s">
        <v>65</v>
      </c>
      <c r="H41" s="56">
        <v>20</v>
      </c>
      <c r="I41" s="56">
        <v>6</v>
      </c>
      <c r="J41" s="56">
        <v>20</v>
      </c>
      <c r="K41" s="56">
        <v>985228</v>
      </c>
      <c r="L41" s="56">
        <v>36825884</v>
      </c>
      <c r="M41" s="56">
        <v>35840656</v>
      </c>
      <c r="N41" s="57">
        <f t="shared" si="0"/>
        <v>2.6753682274130882E-2</v>
      </c>
      <c r="O41" s="56">
        <v>-60734</v>
      </c>
      <c r="P41" s="56">
        <v>54929</v>
      </c>
      <c r="Q41" s="57">
        <f t="shared" si="1"/>
        <v>2.3651882285261994E-2</v>
      </c>
      <c r="R41" s="56">
        <v>488083</v>
      </c>
      <c r="S41" s="56">
        <v>31862960</v>
      </c>
      <c r="T41" s="56">
        <v>31374877</v>
      </c>
      <c r="U41" s="57">
        <f t="shared" si="2"/>
        <v>1.5318193915442884E-2</v>
      </c>
      <c r="V41" s="56">
        <v>-60734</v>
      </c>
      <c r="W41" s="56">
        <v>54929</v>
      </c>
      <c r="X41" s="54">
        <f t="shared" si="3"/>
        <v>1.1710501019645606E-2</v>
      </c>
    </row>
    <row r="42" spans="1:24" s="1" customFormat="1" ht="13.2" x14ac:dyDescent="0.25">
      <c r="A42" s="55">
        <v>147</v>
      </c>
      <c r="B42" s="55" t="s">
        <v>156</v>
      </c>
      <c r="C42" s="55" t="s">
        <v>62</v>
      </c>
      <c r="D42" s="55" t="s">
        <v>157</v>
      </c>
      <c r="E42" s="55" t="s">
        <v>158</v>
      </c>
      <c r="F42" s="55" t="s">
        <v>457</v>
      </c>
      <c r="G42" s="55" t="s">
        <v>72</v>
      </c>
      <c r="H42" s="56">
        <v>87</v>
      </c>
      <c r="I42" s="56">
        <v>16</v>
      </c>
      <c r="J42" s="56">
        <v>36</v>
      </c>
      <c r="K42" s="56">
        <v>10522943</v>
      </c>
      <c r="L42" s="56">
        <v>144316928</v>
      </c>
      <c r="M42" s="56">
        <v>133793985</v>
      </c>
      <c r="N42" s="57">
        <f t="shared" si="0"/>
        <v>7.2915514110721641E-2</v>
      </c>
      <c r="O42" s="56">
        <v>3025154</v>
      </c>
      <c r="P42" s="56">
        <v>4601535</v>
      </c>
      <c r="Q42" s="57">
        <f t="shared" si="1"/>
        <v>6.0719665953953332E-2</v>
      </c>
      <c r="R42" s="56">
        <v>7775565</v>
      </c>
      <c r="S42" s="56">
        <v>100000550</v>
      </c>
      <c r="T42" s="56">
        <v>92224985</v>
      </c>
      <c r="U42" s="57">
        <f t="shared" si="2"/>
        <v>7.7755222346277089E-2</v>
      </c>
      <c r="V42" s="56">
        <v>3025153</v>
      </c>
      <c r="W42" s="56">
        <v>4457594</v>
      </c>
      <c r="X42" s="54">
        <f t="shared" si="3"/>
        <v>6.156836415860225E-2</v>
      </c>
    </row>
    <row r="43" spans="1:24" s="1" customFormat="1" ht="13.2" x14ac:dyDescent="0.25">
      <c r="A43" s="55">
        <v>90</v>
      </c>
      <c r="B43" s="55" t="s">
        <v>462</v>
      </c>
      <c r="C43" s="55" t="s">
        <v>62</v>
      </c>
      <c r="D43" s="55" t="s">
        <v>160</v>
      </c>
      <c r="E43" s="55" t="s">
        <v>92</v>
      </c>
      <c r="F43" s="55" t="s">
        <v>457</v>
      </c>
      <c r="G43" s="55" t="s">
        <v>72</v>
      </c>
      <c r="H43" s="56">
        <v>165</v>
      </c>
      <c r="I43" s="56">
        <v>0</v>
      </c>
      <c r="J43" s="56">
        <v>139</v>
      </c>
      <c r="K43" s="56">
        <v>-13327598</v>
      </c>
      <c r="L43" s="56">
        <v>433311159</v>
      </c>
      <c r="M43" s="56">
        <v>446638757</v>
      </c>
      <c r="N43" s="57">
        <f t="shared" si="0"/>
        <v>-3.0757569296755636E-2</v>
      </c>
      <c r="O43" s="56">
        <v>1046980</v>
      </c>
      <c r="P43" s="56">
        <v>1615895</v>
      </c>
      <c r="Q43" s="57">
        <f t="shared" si="1"/>
        <v>-3.199321424480088E-2</v>
      </c>
      <c r="R43" s="56">
        <v>-12505851</v>
      </c>
      <c r="S43" s="56">
        <v>433182070</v>
      </c>
      <c r="T43" s="56">
        <v>445687921</v>
      </c>
      <c r="U43" s="57">
        <f t="shared" si="2"/>
        <v>-2.8869733689577688E-2</v>
      </c>
      <c r="V43" s="56">
        <v>1046980</v>
      </c>
      <c r="W43" s="56">
        <v>1615895</v>
      </c>
      <c r="X43" s="54">
        <f t="shared" si="3"/>
        <v>-3.0110297779478365E-2</v>
      </c>
    </row>
    <row r="44" spans="1:24" s="1" customFormat="1" ht="13.2" x14ac:dyDescent="0.25">
      <c r="A44" s="55">
        <v>143</v>
      </c>
      <c r="B44" s="55" t="s">
        <v>418</v>
      </c>
      <c r="C44" s="55" t="s">
        <v>419</v>
      </c>
      <c r="D44" s="55" t="s">
        <v>160</v>
      </c>
      <c r="E44" s="55" t="s">
        <v>92</v>
      </c>
      <c r="F44" s="55" t="s">
        <v>459</v>
      </c>
      <c r="G44" s="55" t="s">
        <v>72</v>
      </c>
      <c r="H44" s="56">
        <v>267</v>
      </c>
      <c r="I44" s="56">
        <v>18</v>
      </c>
      <c r="J44" s="56">
        <v>267</v>
      </c>
      <c r="K44" s="56">
        <v>-750730</v>
      </c>
      <c r="L44" s="56">
        <v>485547053</v>
      </c>
      <c r="M44" s="56">
        <v>486297783</v>
      </c>
      <c r="N44" s="57">
        <f t="shared" si="0"/>
        <v>-1.546152932782809E-3</v>
      </c>
      <c r="O44" s="56">
        <v>11601040</v>
      </c>
      <c r="P44" s="56"/>
      <c r="Q44" s="57">
        <f t="shared" si="1"/>
        <v>2.1825106347134273E-2</v>
      </c>
      <c r="R44" s="56">
        <v>2442267</v>
      </c>
      <c r="S44" s="56">
        <v>445478937</v>
      </c>
      <c r="T44" s="56">
        <v>443036670</v>
      </c>
      <c r="U44" s="57">
        <f t="shared" si="2"/>
        <v>5.4823400101630393E-3</v>
      </c>
      <c r="V44" s="56">
        <v>11601040</v>
      </c>
      <c r="W44" s="56"/>
      <c r="X44" s="54">
        <f t="shared" si="3"/>
        <v>3.0723960152820258E-2</v>
      </c>
    </row>
    <row r="45" spans="1:24" s="1" customFormat="1" ht="13.2" x14ac:dyDescent="0.25">
      <c r="A45" s="55">
        <v>148</v>
      </c>
      <c r="B45" s="55" t="s">
        <v>463</v>
      </c>
      <c r="C45" s="55" t="s">
        <v>62</v>
      </c>
      <c r="D45" s="55" t="s">
        <v>160</v>
      </c>
      <c r="E45" s="55" t="s">
        <v>92</v>
      </c>
      <c r="F45" s="55" t="s">
        <v>457</v>
      </c>
      <c r="G45" s="55" t="s">
        <v>72</v>
      </c>
      <c r="H45" s="56">
        <v>380</v>
      </c>
      <c r="I45" s="56">
        <v>46</v>
      </c>
      <c r="J45" s="56">
        <v>311</v>
      </c>
      <c r="K45" s="56">
        <v>-1271912</v>
      </c>
      <c r="L45" s="56">
        <v>613494940</v>
      </c>
      <c r="M45" s="56">
        <v>614766852</v>
      </c>
      <c r="N45" s="57">
        <f t="shared" si="0"/>
        <v>-2.0732232934146124E-3</v>
      </c>
      <c r="O45" s="56">
        <v>22967106</v>
      </c>
      <c r="P45" s="56">
        <v>29683704</v>
      </c>
      <c r="Q45" s="57">
        <f t="shared" si="1"/>
        <v>-1.2551431857100871E-2</v>
      </c>
      <c r="R45" s="56">
        <v>9319083</v>
      </c>
      <c r="S45" s="56">
        <v>427323609</v>
      </c>
      <c r="T45" s="56">
        <v>418004526</v>
      </c>
      <c r="U45" s="57">
        <f t="shared" si="2"/>
        <v>2.1808022781161149E-2</v>
      </c>
      <c r="V45" s="56">
        <v>22147860</v>
      </c>
      <c r="W45" s="56">
        <v>25079246</v>
      </c>
      <c r="X45" s="54">
        <f t="shared" si="3"/>
        <v>1.4211573905261603E-2</v>
      </c>
    </row>
    <row r="46" spans="1:24" s="1" customFormat="1" ht="13.2" x14ac:dyDescent="0.25">
      <c r="A46" s="55">
        <v>44</v>
      </c>
      <c r="B46" s="55" t="s">
        <v>162</v>
      </c>
      <c r="C46" s="55" t="s">
        <v>128</v>
      </c>
      <c r="D46" s="55" t="s">
        <v>163</v>
      </c>
      <c r="E46" s="55" t="s">
        <v>123</v>
      </c>
      <c r="F46" s="55" t="s">
        <v>459</v>
      </c>
      <c r="G46" s="55" t="s">
        <v>72</v>
      </c>
      <c r="H46" s="56">
        <v>390</v>
      </c>
      <c r="I46" s="56">
        <v>45</v>
      </c>
      <c r="J46" s="56">
        <v>318</v>
      </c>
      <c r="K46" s="56">
        <v>17725554</v>
      </c>
      <c r="L46" s="56">
        <v>469375711</v>
      </c>
      <c r="M46" s="56">
        <v>451650157</v>
      </c>
      <c r="N46" s="57">
        <f t="shared" si="0"/>
        <v>3.776410577836653E-2</v>
      </c>
      <c r="O46" s="56">
        <v>15724</v>
      </c>
      <c r="P46" s="56">
        <v>58936</v>
      </c>
      <c r="Q46" s="57">
        <f t="shared" si="1"/>
        <v>3.7670781104048055E-2</v>
      </c>
      <c r="R46" s="56">
        <v>17725554</v>
      </c>
      <c r="S46" s="56">
        <v>469375711</v>
      </c>
      <c r="T46" s="56">
        <v>451650157</v>
      </c>
      <c r="U46" s="57">
        <f t="shared" si="2"/>
        <v>3.776410577836653E-2</v>
      </c>
      <c r="V46" s="56">
        <v>15724</v>
      </c>
      <c r="W46" s="56">
        <v>58936</v>
      </c>
      <c r="X46" s="54">
        <f t="shared" si="3"/>
        <v>3.7670781104048055E-2</v>
      </c>
    </row>
    <row r="47" spans="1:24" s="1" customFormat="1" ht="13.2" x14ac:dyDescent="0.25">
      <c r="A47" s="55">
        <v>54</v>
      </c>
      <c r="B47" s="55" t="s">
        <v>164</v>
      </c>
      <c r="C47" s="55" t="s">
        <v>165</v>
      </c>
      <c r="D47" s="55" t="s">
        <v>166</v>
      </c>
      <c r="E47" s="55" t="s">
        <v>167</v>
      </c>
      <c r="F47" s="55" t="s">
        <v>458</v>
      </c>
      <c r="G47" s="55" t="s">
        <v>65</v>
      </c>
      <c r="H47" s="56">
        <v>10</v>
      </c>
      <c r="I47" s="56">
        <v>2</v>
      </c>
      <c r="J47" s="56">
        <v>10</v>
      </c>
      <c r="K47" s="56">
        <v>3112322</v>
      </c>
      <c r="L47" s="56">
        <v>22651181</v>
      </c>
      <c r="M47" s="56">
        <v>19538859</v>
      </c>
      <c r="N47" s="57">
        <f t="shared" si="0"/>
        <v>0.137402195497003</v>
      </c>
      <c r="O47" s="56">
        <v>255029</v>
      </c>
      <c r="P47" s="56"/>
      <c r="Q47" s="57">
        <f t="shared" si="1"/>
        <v>0.1470060302424539</v>
      </c>
      <c r="R47" s="56">
        <v>3002343</v>
      </c>
      <c r="S47" s="56">
        <v>22298659</v>
      </c>
      <c r="T47" s="56">
        <v>19296316</v>
      </c>
      <c r="U47" s="57">
        <f t="shared" si="2"/>
        <v>0.13464231189866618</v>
      </c>
      <c r="V47" s="56">
        <v>255029</v>
      </c>
      <c r="W47" s="56"/>
      <c r="X47" s="54">
        <f t="shared" si="3"/>
        <v>0.14442746569873627</v>
      </c>
    </row>
    <row r="48" spans="1:24" s="1" customFormat="1" ht="13.2" x14ac:dyDescent="0.25">
      <c r="A48" s="55">
        <v>37</v>
      </c>
      <c r="B48" s="55" t="s">
        <v>168</v>
      </c>
      <c r="C48" s="55" t="s">
        <v>67</v>
      </c>
      <c r="D48" s="55" t="s">
        <v>169</v>
      </c>
      <c r="E48" s="55" t="s">
        <v>92</v>
      </c>
      <c r="F48" s="55" t="s">
        <v>458</v>
      </c>
      <c r="G48" s="55" t="s">
        <v>65</v>
      </c>
      <c r="H48" s="56">
        <v>21</v>
      </c>
      <c r="I48" s="56">
        <v>0</v>
      </c>
      <c r="J48" s="56">
        <v>16</v>
      </c>
      <c r="K48" s="56">
        <v>-374998</v>
      </c>
      <c r="L48" s="56">
        <v>21223376</v>
      </c>
      <c r="M48" s="56">
        <v>21598374</v>
      </c>
      <c r="N48" s="57">
        <f t="shared" si="0"/>
        <v>-1.7669102220118044E-2</v>
      </c>
      <c r="O48" s="56">
        <v>124154</v>
      </c>
      <c r="P48" s="56"/>
      <c r="Q48" s="57">
        <f t="shared" si="1"/>
        <v>-1.1750492914168525E-2</v>
      </c>
      <c r="R48" s="56">
        <v>-375001</v>
      </c>
      <c r="S48" s="56">
        <v>21223373</v>
      </c>
      <c r="T48" s="56">
        <v>21598374</v>
      </c>
      <c r="U48" s="57">
        <f t="shared" si="2"/>
        <v>-1.7669246071300732E-2</v>
      </c>
      <c r="V48" s="56">
        <v>118264</v>
      </c>
      <c r="W48" s="56"/>
      <c r="X48" s="54">
        <f t="shared" si="3"/>
        <v>-1.2029864438234049E-2</v>
      </c>
    </row>
    <row r="49" spans="1:24" s="1" customFormat="1" ht="13.2" x14ac:dyDescent="0.25">
      <c r="A49" s="55">
        <v>39</v>
      </c>
      <c r="B49" s="55" t="s">
        <v>170</v>
      </c>
      <c r="C49" s="55" t="s">
        <v>69</v>
      </c>
      <c r="D49" s="55" t="s">
        <v>171</v>
      </c>
      <c r="E49" s="55" t="s">
        <v>172</v>
      </c>
      <c r="F49" s="55" t="s">
        <v>459</v>
      </c>
      <c r="G49" s="55" t="s">
        <v>72</v>
      </c>
      <c r="H49" s="56">
        <v>57</v>
      </c>
      <c r="I49" s="56">
        <v>16</v>
      </c>
      <c r="J49" s="56">
        <v>55</v>
      </c>
      <c r="K49" s="56">
        <v>-1883945</v>
      </c>
      <c r="L49" s="56">
        <v>74609287</v>
      </c>
      <c r="M49" s="56">
        <v>76493232</v>
      </c>
      <c r="N49" s="57">
        <f t="shared" si="0"/>
        <v>-2.5250810934569042E-2</v>
      </c>
      <c r="O49" s="56">
        <v>108286</v>
      </c>
      <c r="P49" s="56"/>
      <c r="Q49" s="57">
        <f t="shared" si="1"/>
        <v>-2.3764944827637805E-2</v>
      </c>
      <c r="R49" s="56">
        <v>-1420472</v>
      </c>
      <c r="S49" s="56">
        <v>74585137</v>
      </c>
      <c r="T49" s="56">
        <v>76005609</v>
      </c>
      <c r="U49" s="57">
        <f t="shared" si="2"/>
        <v>-1.904497406768858E-2</v>
      </c>
      <c r="V49" s="56">
        <v>108286</v>
      </c>
      <c r="W49" s="56"/>
      <c r="X49" s="54">
        <f t="shared" si="3"/>
        <v>-1.7567624394453044E-2</v>
      </c>
    </row>
    <row r="50" spans="1:24" s="1" customFormat="1" ht="13.2" x14ac:dyDescent="0.25">
      <c r="A50" s="55">
        <v>117</v>
      </c>
      <c r="B50" s="55" t="s">
        <v>464</v>
      </c>
      <c r="C50" s="55" t="s">
        <v>125</v>
      </c>
      <c r="D50" s="55" t="s">
        <v>115</v>
      </c>
      <c r="E50" s="55" t="s">
        <v>174</v>
      </c>
      <c r="F50" s="55" t="s">
        <v>459</v>
      </c>
      <c r="G50" s="55" t="s">
        <v>72</v>
      </c>
      <c r="H50" s="56">
        <v>49</v>
      </c>
      <c r="I50" s="56">
        <v>10</v>
      </c>
      <c r="J50" s="56">
        <v>32</v>
      </c>
      <c r="K50" s="56"/>
      <c r="L50" s="56"/>
      <c r="M50" s="56"/>
      <c r="N50" s="57" t="str">
        <f t="shared" si="0"/>
        <v/>
      </c>
      <c r="O50" s="56"/>
      <c r="P50" s="56"/>
      <c r="Q50" s="57" t="str">
        <f t="shared" si="1"/>
        <v/>
      </c>
      <c r="R50" s="56">
        <v>146778</v>
      </c>
      <c r="S50" s="56">
        <v>50878000</v>
      </c>
      <c r="T50" s="56">
        <v>50731222</v>
      </c>
      <c r="U50" s="57">
        <f t="shared" si="2"/>
        <v>2.8849011360509453E-3</v>
      </c>
      <c r="V50" s="56">
        <v>35148</v>
      </c>
      <c r="W50" s="56">
        <v>2247</v>
      </c>
      <c r="X50" s="54">
        <f t="shared" si="3"/>
        <v>3.5291276823032039E-3</v>
      </c>
    </row>
    <row r="51" spans="1:24" s="1" customFormat="1" ht="13.2" x14ac:dyDescent="0.25">
      <c r="A51" s="55">
        <v>250</v>
      </c>
      <c r="B51" s="55" t="s">
        <v>175</v>
      </c>
      <c r="C51" s="55" t="s">
        <v>77</v>
      </c>
      <c r="D51" s="55" t="s">
        <v>176</v>
      </c>
      <c r="E51" s="55" t="s">
        <v>177</v>
      </c>
      <c r="F51" s="55" t="s">
        <v>457</v>
      </c>
      <c r="G51" s="55" t="s">
        <v>72</v>
      </c>
      <c r="H51" s="56">
        <v>16</v>
      </c>
      <c r="I51" s="56">
        <v>0</v>
      </c>
      <c r="J51" s="56">
        <v>16</v>
      </c>
      <c r="K51" s="56"/>
      <c r="L51" s="56"/>
      <c r="M51" s="56"/>
      <c r="N51" s="57" t="str">
        <f t="shared" si="0"/>
        <v/>
      </c>
      <c r="O51" s="56"/>
      <c r="P51" s="56"/>
      <c r="Q51" s="57" t="str">
        <f t="shared" si="1"/>
        <v/>
      </c>
      <c r="R51" s="56">
        <v>0</v>
      </c>
      <c r="S51" s="56">
        <v>8183674</v>
      </c>
      <c r="T51" s="56">
        <v>8183674</v>
      </c>
      <c r="U51" s="57">
        <f t="shared" si="2"/>
        <v>0</v>
      </c>
      <c r="V51" s="56"/>
      <c r="W51" s="56"/>
      <c r="X51" s="54">
        <f t="shared" si="3"/>
        <v>0</v>
      </c>
    </row>
    <row r="52" spans="1:24" s="1" customFormat="1" ht="13.2" x14ac:dyDescent="0.25">
      <c r="A52" s="55">
        <v>71</v>
      </c>
      <c r="B52" s="55" t="s">
        <v>178</v>
      </c>
      <c r="C52" s="55" t="s">
        <v>165</v>
      </c>
      <c r="D52" s="55" t="s">
        <v>176</v>
      </c>
      <c r="E52" s="55" t="s">
        <v>177</v>
      </c>
      <c r="F52" s="55" t="s">
        <v>458</v>
      </c>
      <c r="G52" s="55" t="s">
        <v>72</v>
      </c>
      <c r="H52" s="56">
        <v>108</v>
      </c>
      <c r="I52" s="56">
        <v>10</v>
      </c>
      <c r="J52" s="56">
        <v>94</v>
      </c>
      <c r="K52" s="56">
        <v>3897548</v>
      </c>
      <c r="L52" s="56">
        <v>137808145</v>
      </c>
      <c r="M52" s="56">
        <v>133910597</v>
      </c>
      <c r="N52" s="57">
        <f t="shared" si="0"/>
        <v>2.8282421187804246E-2</v>
      </c>
      <c r="O52" s="56">
        <v>5633961</v>
      </c>
      <c r="P52" s="56">
        <v>57707</v>
      </c>
      <c r="Q52" s="57">
        <f t="shared" si="1"/>
        <v>6.6046171965712774E-2</v>
      </c>
      <c r="R52" s="56">
        <v>3897548</v>
      </c>
      <c r="S52" s="56">
        <v>137808145</v>
      </c>
      <c r="T52" s="56">
        <v>133910597</v>
      </c>
      <c r="U52" s="57">
        <f t="shared" si="2"/>
        <v>2.8282421187804246E-2</v>
      </c>
      <c r="V52" s="56">
        <v>5633961</v>
      </c>
      <c r="W52" s="56">
        <v>57707</v>
      </c>
      <c r="X52" s="54">
        <f t="shared" si="3"/>
        <v>6.6046171965712774E-2</v>
      </c>
    </row>
    <row r="53" spans="1:24" s="1" customFormat="1" ht="13.2" x14ac:dyDescent="0.25">
      <c r="A53" s="55">
        <v>46</v>
      </c>
      <c r="B53" s="55" t="s">
        <v>179</v>
      </c>
      <c r="C53" s="55" t="s">
        <v>62</v>
      </c>
      <c r="D53" s="55" t="s">
        <v>180</v>
      </c>
      <c r="E53" s="55" t="s">
        <v>148</v>
      </c>
      <c r="F53" s="55" t="s">
        <v>457</v>
      </c>
      <c r="G53" s="55" t="s">
        <v>65</v>
      </c>
      <c r="H53" s="56">
        <v>43</v>
      </c>
      <c r="I53" s="56">
        <v>7</v>
      </c>
      <c r="J53" s="56">
        <v>25</v>
      </c>
      <c r="K53" s="56">
        <v>3354280</v>
      </c>
      <c r="L53" s="56">
        <v>29776607</v>
      </c>
      <c r="M53" s="56">
        <v>26422327</v>
      </c>
      <c r="N53" s="57">
        <f t="shared" si="0"/>
        <v>0.11264816034949851</v>
      </c>
      <c r="O53" s="56">
        <v>65801</v>
      </c>
      <c r="P53" s="56"/>
      <c r="Q53" s="57">
        <f t="shared" si="1"/>
        <v>0.11460472626739772</v>
      </c>
      <c r="R53" s="56">
        <v>2124294</v>
      </c>
      <c r="S53" s="56">
        <v>23861364</v>
      </c>
      <c r="T53" s="56">
        <v>21737070</v>
      </c>
      <c r="U53" s="57">
        <f t="shared" si="2"/>
        <v>8.9026511644514542E-2</v>
      </c>
      <c r="V53" s="56">
        <v>431089</v>
      </c>
      <c r="W53" s="56">
        <v>365288</v>
      </c>
      <c r="X53" s="54">
        <f t="shared" si="3"/>
        <v>9.0155366360078995E-2</v>
      </c>
    </row>
    <row r="54" spans="1:24" s="1" customFormat="1" ht="13.2" x14ac:dyDescent="0.25">
      <c r="A54" s="55">
        <v>51</v>
      </c>
      <c r="B54" s="55" t="s">
        <v>181</v>
      </c>
      <c r="C54" s="55" t="s">
        <v>67</v>
      </c>
      <c r="D54" s="55" t="s">
        <v>182</v>
      </c>
      <c r="E54" s="55" t="s">
        <v>183</v>
      </c>
      <c r="F54" s="55" t="s">
        <v>459</v>
      </c>
      <c r="G54" s="55" t="s">
        <v>65</v>
      </c>
      <c r="H54" s="56">
        <v>49</v>
      </c>
      <c r="I54" s="56">
        <v>8</v>
      </c>
      <c r="J54" s="56">
        <v>25</v>
      </c>
      <c r="K54" s="56">
        <v>2316360</v>
      </c>
      <c r="L54" s="56">
        <v>65794567</v>
      </c>
      <c r="M54" s="56">
        <v>63478207</v>
      </c>
      <c r="N54" s="57">
        <f t="shared" si="0"/>
        <v>3.5205946411958303E-2</v>
      </c>
      <c r="O54" s="56">
        <v>4185721</v>
      </c>
      <c r="P54" s="56"/>
      <c r="Q54" s="57">
        <f t="shared" si="1"/>
        <v>9.2913035739435657E-2</v>
      </c>
      <c r="R54" s="56">
        <v>3558456</v>
      </c>
      <c r="S54" s="56">
        <v>57081462</v>
      </c>
      <c r="T54" s="56">
        <v>53523006</v>
      </c>
      <c r="U54" s="57">
        <f t="shared" si="2"/>
        <v>6.2339958987035059E-2</v>
      </c>
      <c r="V54" s="56">
        <v>4185721</v>
      </c>
      <c r="W54" s="56"/>
      <c r="X54" s="54">
        <f t="shared" si="3"/>
        <v>0.12640008273270864</v>
      </c>
    </row>
    <row r="55" spans="1:24" s="1" customFormat="1" ht="13.2" x14ac:dyDescent="0.25">
      <c r="A55" s="55">
        <v>50</v>
      </c>
      <c r="B55" s="55" t="s">
        <v>184</v>
      </c>
      <c r="C55" s="55" t="s">
        <v>67</v>
      </c>
      <c r="D55" s="55" t="s">
        <v>185</v>
      </c>
      <c r="E55" s="55" t="s">
        <v>186</v>
      </c>
      <c r="F55" s="55" t="s">
        <v>458</v>
      </c>
      <c r="G55" s="55" t="s">
        <v>65</v>
      </c>
      <c r="H55" s="56">
        <v>34</v>
      </c>
      <c r="I55" s="56">
        <v>4</v>
      </c>
      <c r="J55" s="56">
        <v>22</v>
      </c>
      <c r="K55" s="56">
        <v>194102</v>
      </c>
      <c r="L55" s="56">
        <v>44407500</v>
      </c>
      <c r="M55" s="56">
        <v>44213398</v>
      </c>
      <c r="N55" s="57">
        <f t="shared" si="0"/>
        <v>4.3709283341777849E-3</v>
      </c>
      <c r="O55" s="56">
        <v>1048714</v>
      </c>
      <c r="P55" s="56"/>
      <c r="Q55" s="57">
        <f t="shared" si="1"/>
        <v>2.7340948368467292E-2</v>
      </c>
      <c r="R55" s="56">
        <v>1402452</v>
      </c>
      <c r="S55" s="56">
        <v>40746140</v>
      </c>
      <c r="T55" s="56">
        <v>39343688</v>
      </c>
      <c r="U55" s="57">
        <f t="shared" si="2"/>
        <v>3.4419260327481327E-2</v>
      </c>
      <c r="V55" s="56">
        <v>1017600</v>
      </c>
      <c r="W55" s="56"/>
      <c r="X55" s="54">
        <f t="shared" si="3"/>
        <v>5.7946247151236932E-2</v>
      </c>
    </row>
    <row r="56" spans="1:24" s="1" customFormat="1" ht="13.2" x14ac:dyDescent="0.25">
      <c r="A56" s="55">
        <v>183</v>
      </c>
      <c r="B56" s="55" t="s">
        <v>187</v>
      </c>
      <c r="C56" s="55" t="s">
        <v>188</v>
      </c>
      <c r="D56" s="55" t="s">
        <v>189</v>
      </c>
      <c r="E56" s="55" t="s">
        <v>123</v>
      </c>
      <c r="F56" s="55" t="s">
        <v>459</v>
      </c>
      <c r="G56" s="55" t="s">
        <v>72</v>
      </c>
      <c r="H56" s="56">
        <v>92</v>
      </c>
      <c r="I56" s="56">
        <v>0</v>
      </c>
      <c r="J56" s="56">
        <v>92</v>
      </c>
      <c r="K56" s="56">
        <v>17773885</v>
      </c>
      <c r="L56" s="56">
        <v>65601938</v>
      </c>
      <c r="M56" s="56">
        <v>47828053</v>
      </c>
      <c r="N56" s="57">
        <f t="shared" si="0"/>
        <v>0.27093536474486468</v>
      </c>
      <c r="O56" s="56">
        <v>320826</v>
      </c>
      <c r="P56" s="56">
        <v>4403477</v>
      </c>
      <c r="Q56" s="57">
        <f t="shared" si="1"/>
        <v>0.20768598234139576</v>
      </c>
      <c r="R56" s="56">
        <v>17773885</v>
      </c>
      <c r="S56" s="56">
        <v>65601938</v>
      </c>
      <c r="T56" s="56">
        <v>47828053</v>
      </c>
      <c r="U56" s="57">
        <f t="shared" si="2"/>
        <v>0.27093536474486468</v>
      </c>
      <c r="V56" s="56">
        <v>320826</v>
      </c>
      <c r="W56" s="56"/>
      <c r="X56" s="54">
        <f t="shared" si="3"/>
        <v>0.27448350011537742</v>
      </c>
    </row>
    <row r="57" spans="1:24" s="1" customFormat="1" ht="13.2" x14ac:dyDescent="0.25">
      <c r="A57" s="55">
        <v>61</v>
      </c>
      <c r="B57" s="55" t="s">
        <v>190</v>
      </c>
      <c r="C57" s="55" t="s">
        <v>62</v>
      </c>
      <c r="D57" s="55" t="s">
        <v>191</v>
      </c>
      <c r="E57" s="55" t="s">
        <v>192</v>
      </c>
      <c r="F57" s="55" t="s">
        <v>457</v>
      </c>
      <c r="G57" s="55" t="s">
        <v>65</v>
      </c>
      <c r="H57" s="56">
        <v>15</v>
      </c>
      <c r="I57" s="56">
        <v>0</v>
      </c>
      <c r="J57" s="56">
        <v>15</v>
      </c>
      <c r="K57" s="56">
        <v>255848</v>
      </c>
      <c r="L57" s="56">
        <v>10004677</v>
      </c>
      <c r="M57" s="56">
        <v>9748829</v>
      </c>
      <c r="N57" s="57">
        <f t="shared" si="0"/>
        <v>2.5572839582927064E-2</v>
      </c>
      <c r="O57" s="56"/>
      <c r="P57" s="56"/>
      <c r="Q57" s="57">
        <f t="shared" si="1"/>
        <v>2.5572839582927064E-2</v>
      </c>
      <c r="R57" s="56">
        <v>412491</v>
      </c>
      <c r="S57" s="56">
        <v>6037210</v>
      </c>
      <c r="T57" s="56">
        <v>5624719</v>
      </c>
      <c r="U57" s="57">
        <f t="shared" si="2"/>
        <v>6.8324772535658024E-2</v>
      </c>
      <c r="V57" s="56"/>
      <c r="W57" s="56"/>
      <c r="X57" s="54">
        <f t="shared" si="3"/>
        <v>6.8324772535658024E-2</v>
      </c>
    </row>
    <row r="58" spans="1:24" s="1" customFormat="1" ht="13.2" x14ac:dyDescent="0.25">
      <c r="A58" s="55">
        <v>30</v>
      </c>
      <c r="B58" s="55" t="s">
        <v>193</v>
      </c>
      <c r="C58" s="55" t="s">
        <v>67</v>
      </c>
      <c r="D58" s="55" t="s">
        <v>194</v>
      </c>
      <c r="E58" s="55" t="s">
        <v>144</v>
      </c>
      <c r="F58" s="55" t="s">
        <v>459</v>
      </c>
      <c r="G58" s="55" t="s">
        <v>65</v>
      </c>
      <c r="H58" s="56">
        <v>16</v>
      </c>
      <c r="I58" s="56">
        <v>0</v>
      </c>
      <c r="J58" s="56">
        <v>16</v>
      </c>
      <c r="K58" s="56">
        <v>-1754882</v>
      </c>
      <c r="L58" s="56">
        <v>17644778</v>
      </c>
      <c r="M58" s="56">
        <v>19399660</v>
      </c>
      <c r="N58" s="57">
        <f t="shared" si="0"/>
        <v>-9.945616771148949E-2</v>
      </c>
      <c r="O58" s="56">
        <v>3453132</v>
      </c>
      <c r="P58" s="56">
        <v>873827</v>
      </c>
      <c r="Q58" s="57">
        <f t="shared" si="1"/>
        <v>3.9076050660942246E-2</v>
      </c>
      <c r="R58" s="56">
        <v>-67373</v>
      </c>
      <c r="S58" s="56">
        <v>12473066</v>
      </c>
      <c r="T58" s="56">
        <v>12540439</v>
      </c>
      <c r="U58" s="57">
        <f t="shared" si="2"/>
        <v>-5.4014786741287185E-3</v>
      </c>
      <c r="V58" s="56">
        <v>3270330</v>
      </c>
      <c r="W58" s="56">
        <v>22549</v>
      </c>
      <c r="X58" s="54">
        <f t="shared" si="3"/>
        <v>0.20201537203281936</v>
      </c>
    </row>
    <row r="59" spans="1:24" s="1" customFormat="1" ht="13.2" x14ac:dyDescent="0.25">
      <c r="A59" s="55">
        <v>64</v>
      </c>
      <c r="B59" s="55" t="s">
        <v>195</v>
      </c>
      <c r="C59" s="55" t="s">
        <v>128</v>
      </c>
      <c r="D59" s="55" t="s">
        <v>196</v>
      </c>
      <c r="E59" s="55" t="s">
        <v>112</v>
      </c>
      <c r="F59" s="55" t="s">
        <v>459</v>
      </c>
      <c r="G59" s="55" t="s">
        <v>72</v>
      </c>
      <c r="H59" s="56">
        <v>64</v>
      </c>
      <c r="I59" s="56">
        <v>10</v>
      </c>
      <c r="J59" s="56">
        <v>60</v>
      </c>
      <c r="K59" s="56">
        <v>6984582</v>
      </c>
      <c r="L59" s="56">
        <v>105941437</v>
      </c>
      <c r="M59" s="56">
        <v>98956855</v>
      </c>
      <c r="N59" s="57">
        <f t="shared" si="0"/>
        <v>6.5928707385760676E-2</v>
      </c>
      <c r="O59" s="56">
        <v>54</v>
      </c>
      <c r="P59" s="56"/>
      <c r="Q59" s="57">
        <f t="shared" si="1"/>
        <v>6.5929183496199806E-2</v>
      </c>
      <c r="R59" s="56">
        <v>2536084</v>
      </c>
      <c r="S59" s="56">
        <v>97791350</v>
      </c>
      <c r="T59" s="56">
        <v>95255266</v>
      </c>
      <c r="U59" s="57">
        <f t="shared" si="2"/>
        <v>2.5933622963585225E-2</v>
      </c>
      <c r="V59" s="56">
        <v>54</v>
      </c>
      <c r="W59" s="56"/>
      <c r="X59" s="54">
        <f t="shared" si="3"/>
        <v>2.5934160838921999E-2</v>
      </c>
    </row>
    <row r="60" spans="1:24" s="1" customFormat="1" ht="13.2" x14ac:dyDescent="0.25">
      <c r="A60" s="55">
        <v>53</v>
      </c>
      <c r="B60" s="55" t="s">
        <v>197</v>
      </c>
      <c r="C60" s="55" t="s">
        <v>198</v>
      </c>
      <c r="D60" s="55" t="s">
        <v>199</v>
      </c>
      <c r="E60" s="55" t="s">
        <v>136</v>
      </c>
      <c r="F60" s="55" t="s">
        <v>457</v>
      </c>
      <c r="G60" s="55" t="s">
        <v>65</v>
      </c>
      <c r="H60" s="56">
        <v>30</v>
      </c>
      <c r="I60" s="56">
        <v>3</v>
      </c>
      <c r="J60" s="56">
        <v>25</v>
      </c>
      <c r="K60" s="56">
        <v>2839912</v>
      </c>
      <c r="L60" s="56">
        <v>27273326</v>
      </c>
      <c r="M60" s="56">
        <v>24433414</v>
      </c>
      <c r="N60" s="57">
        <f t="shared" si="0"/>
        <v>0.10412782071390926</v>
      </c>
      <c r="O60" s="56">
        <v>10740300</v>
      </c>
      <c r="P60" s="56"/>
      <c r="Q60" s="57">
        <f t="shared" si="1"/>
        <v>0.35724589914153415</v>
      </c>
      <c r="R60" s="56">
        <v>659794</v>
      </c>
      <c r="S60" s="56">
        <v>20318466</v>
      </c>
      <c r="T60" s="56">
        <v>19658672</v>
      </c>
      <c r="U60" s="57">
        <f t="shared" si="2"/>
        <v>3.2472628593123123E-2</v>
      </c>
      <c r="V60" s="56">
        <v>10740300</v>
      </c>
      <c r="W60" s="56"/>
      <c r="X60" s="54">
        <f t="shared" si="3"/>
        <v>0.36704916093575646</v>
      </c>
    </row>
    <row r="61" spans="1:24" s="1" customFormat="1" ht="13.2" x14ac:dyDescent="0.25">
      <c r="A61" s="55">
        <v>69</v>
      </c>
      <c r="B61" s="55" t="s">
        <v>200</v>
      </c>
      <c r="C61" s="55" t="s">
        <v>67</v>
      </c>
      <c r="D61" s="55" t="s">
        <v>201</v>
      </c>
      <c r="E61" s="55" t="s">
        <v>202</v>
      </c>
      <c r="F61" s="55" t="s">
        <v>458</v>
      </c>
      <c r="G61" s="55" t="s">
        <v>65</v>
      </c>
      <c r="H61" s="56">
        <v>15</v>
      </c>
      <c r="I61" s="56">
        <v>0</v>
      </c>
      <c r="J61" s="56">
        <v>15</v>
      </c>
      <c r="K61" s="56">
        <v>-110171</v>
      </c>
      <c r="L61" s="56">
        <v>16854340</v>
      </c>
      <c r="M61" s="56">
        <v>16964511</v>
      </c>
      <c r="N61" s="57">
        <f t="shared" si="0"/>
        <v>-6.5366546539348319E-3</v>
      </c>
      <c r="O61" s="56">
        <v>263495</v>
      </c>
      <c r="P61" s="56"/>
      <c r="Q61" s="57">
        <f t="shared" si="1"/>
        <v>8.9569738229162733E-3</v>
      </c>
      <c r="R61" s="56">
        <v>-842670</v>
      </c>
      <c r="S61" s="56">
        <v>6817894</v>
      </c>
      <c r="T61" s="56">
        <v>7660564</v>
      </c>
      <c r="U61" s="57">
        <f t="shared" si="2"/>
        <v>-0.12359681743365326</v>
      </c>
      <c r="V61" s="56">
        <v>217274</v>
      </c>
      <c r="W61" s="56"/>
      <c r="X61" s="54">
        <f t="shared" si="3"/>
        <v>-8.8895673848868997E-2</v>
      </c>
    </row>
    <row r="62" spans="1:24" s="1" customFormat="1" ht="13.2" x14ac:dyDescent="0.25">
      <c r="A62" s="55">
        <v>115</v>
      </c>
      <c r="B62" s="55" t="s">
        <v>444</v>
      </c>
      <c r="C62" s="55" t="s">
        <v>125</v>
      </c>
      <c r="D62" s="55" t="s">
        <v>445</v>
      </c>
      <c r="E62" s="55" t="s">
        <v>130</v>
      </c>
      <c r="F62" s="55" t="s">
        <v>459</v>
      </c>
      <c r="G62" s="55" t="s">
        <v>72</v>
      </c>
      <c r="H62" s="56">
        <v>57</v>
      </c>
      <c r="I62" s="56">
        <v>12</v>
      </c>
      <c r="J62" s="56">
        <v>49</v>
      </c>
      <c r="K62" s="56"/>
      <c r="L62" s="56"/>
      <c r="M62" s="56"/>
      <c r="N62" s="57" t="str">
        <f t="shared" si="0"/>
        <v/>
      </c>
      <c r="O62" s="56"/>
      <c r="P62" s="56"/>
      <c r="Q62" s="57" t="str">
        <f t="shared" si="1"/>
        <v/>
      </c>
      <c r="R62" s="56">
        <v>-6355386</v>
      </c>
      <c r="S62" s="56">
        <v>59294633</v>
      </c>
      <c r="T62" s="56">
        <v>65650019</v>
      </c>
      <c r="U62" s="57">
        <f t="shared" si="2"/>
        <v>-0.10718315770670171</v>
      </c>
      <c r="V62" s="56"/>
      <c r="W62" s="56">
        <v>4682</v>
      </c>
      <c r="X62" s="54">
        <f t="shared" si="3"/>
        <v>-0.10726211932199664</v>
      </c>
    </row>
    <row r="63" spans="1:24" s="1" customFormat="1" ht="13.2" x14ac:dyDescent="0.25">
      <c r="A63" s="55">
        <v>58</v>
      </c>
      <c r="B63" s="55" t="s">
        <v>203</v>
      </c>
      <c r="C63" s="55" t="s">
        <v>67</v>
      </c>
      <c r="D63" s="55" t="s">
        <v>204</v>
      </c>
      <c r="E63" s="55" t="s">
        <v>205</v>
      </c>
      <c r="F63" s="55" t="s">
        <v>457</v>
      </c>
      <c r="G63" s="55" t="s">
        <v>65</v>
      </c>
      <c r="H63" s="56">
        <v>24</v>
      </c>
      <c r="I63" s="56">
        <v>0</v>
      </c>
      <c r="J63" s="56">
        <v>10</v>
      </c>
      <c r="K63" s="56">
        <v>-836897</v>
      </c>
      <c r="L63" s="56">
        <v>13734670</v>
      </c>
      <c r="M63" s="56">
        <v>14571567</v>
      </c>
      <c r="N63" s="57">
        <f t="shared" si="0"/>
        <v>-6.0933171310268104E-2</v>
      </c>
      <c r="O63" s="56">
        <v>2360</v>
      </c>
      <c r="P63" s="56"/>
      <c r="Q63" s="57">
        <f t="shared" si="1"/>
        <v>-6.0750904671533802E-2</v>
      </c>
      <c r="R63" s="56">
        <v>36410</v>
      </c>
      <c r="S63" s="56">
        <v>8775433</v>
      </c>
      <c r="T63" s="56">
        <v>8739023</v>
      </c>
      <c r="U63" s="57">
        <f t="shared" si="2"/>
        <v>4.1490830139093993E-3</v>
      </c>
      <c r="V63" s="56">
        <v>2360</v>
      </c>
      <c r="W63" s="56"/>
      <c r="X63" s="54">
        <f t="shared" si="3"/>
        <v>4.4168277834758692E-3</v>
      </c>
    </row>
    <row r="64" spans="1:24" s="1" customFormat="1" ht="13.2" x14ac:dyDescent="0.25">
      <c r="A64" s="55">
        <v>85</v>
      </c>
      <c r="B64" s="55" t="s">
        <v>206</v>
      </c>
      <c r="C64" s="55" t="s">
        <v>128</v>
      </c>
      <c r="D64" s="55" t="s">
        <v>207</v>
      </c>
      <c r="E64" s="55" t="s">
        <v>92</v>
      </c>
      <c r="F64" s="55" t="s">
        <v>459</v>
      </c>
      <c r="G64" s="55" t="s">
        <v>72</v>
      </c>
      <c r="H64" s="56">
        <v>175</v>
      </c>
      <c r="I64" s="56">
        <v>16</v>
      </c>
      <c r="J64" s="56">
        <v>73</v>
      </c>
      <c r="K64" s="56">
        <v>10007594</v>
      </c>
      <c r="L64" s="56">
        <v>129840518</v>
      </c>
      <c r="M64" s="56">
        <v>119832924</v>
      </c>
      <c r="N64" s="57">
        <f t="shared" si="0"/>
        <v>7.7076048017614959E-2</v>
      </c>
      <c r="O64" s="56">
        <v>591562</v>
      </c>
      <c r="P64" s="56">
        <v>57343</v>
      </c>
      <c r="Q64" s="57">
        <f t="shared" si="1"/>
        <v>8.0822240970166229E-2</v>
      </c>
      <c r="R64" s="56">
        <v>10823063</v>
      </c>
      <c r="S64" s="56">
        <v>124891759</v>
      </c>
      <c r="T64" s="56">
        <v>114068696</v>
      </c>
      <c r="U64" s="57">
        <f t="shared" si="2"/>
        <v>8.6659544926419044E-2</v>
      </c>
      <c r="V64" s="56">
        <v>587740</v>
      </c>
      <c r="W64" s="56">
        <v>57200</v>
      </c>
      <c r="X64" s="54">
        <f t="shared" si="3"/>
        <v>9.0481736781559824E-2</v>
      </c>
    </row>
    <row r="65" spans="1:24" s="1" customFormat="1" ht="13.2" x14ac:dyDescent="0.25">
      <c r="A65" s="55">
        <v>62</v>
      </c>
      <c r="B65" s="55" t="s">
        <v>208</v>
      </c>
      <c r="C65" s="55" t="s">
        <v>209</v>
      </c>
      <c r="D65" s="55" t="s">
        <v>210</v>
      </c>
      <c r="E65" s="55" t="s">
        <v>183</v>
      </c>
      <c r="F65" s="55" t="s">
        <v>459</v>
      </c>
      <c r="G65" s="55" t="s">
        <v>72</v>
      </c>
      <c r="H65" s="56">
        <v>66</v>
      </c>
      <c r="I65" s="56">
        <v>6</v>
      </c>
      <c r="J65" s="56">
        <v>36</v>
      </c>
      <c r="K65" s="56">
        <v>5458476</v>
      </c>
      <c r="L65" s="56">
        <v>84159563</v>
      </c>
      <c r="M65" s="56">
        <v>78701087</v>
      </c>
      <c r="N65" s="57">
        <f t="shared" si="0"/>
        <v>6.4858654268440064E-2</v>
      </c>
      <c r="O65" s="56">
        <v>2220434</v>
      </c>
      <c r="P65" s="56"/>
      <c r="Q65" s="57">
        <f t="shared" si="1"/>
        <v>8.8896854210356133E-2</v>
      </c>
      <c r="R65" s="56">
        <v>5458476</v>
      </c>
      <c r="S65" s="56">
        <v>84159563</v>
      </c>
      <c r="T65" s="56">
        <v>78701087</v>
      </c>
      <c r="U65" s="57">
        <f t="shared" si="2"/>
        <v>6.4858654268440064E-2</v>
      </c>
      <c r="V65" s="56">
        <v>2220434</v>
      </c>
      <c r="W65" s="56"/>
      <c r="X65" s="54">
        <f t="shared" si="3"/>
        <v>8.8896854210356133E-2</v>
      </c>
    </row>
    <row r="66" spans="1:24" s="1" customFormat="1" ht="13.2" x14ac:dyDescent="0.25">
      <c r="A66" s="55">
        <v>45</v>
      </c>
      <c r="B66" s="55" t="s">
        <v>211</v>
      </c>
      <c r="C66" s="55" t="s">
        <v>67</v>
      </c>
      <c r="D66" s="55" t="s">
        <v>212</v>
      </c>
      <c r="E66" s="55" t="s">
        <v>213</v>
      </c>
      <c r="F66" s="55" t="s">
        <v>459</v>
      </c>
      <c r="G66" s="55" t="s">
        <v>65</v>
      </c>
      <c r="H66" s="56">
        <v>25</v>
      </c>
      <c r="I66" s="56">
        <v>5</v>
      </c>
      <c r="J66" s="56">
        <v>18</v>
      </c>
      <c r="K66" s="56"/>
      <c r="L66" s="56"/>
      <c r="M66" s="56"/>
      <c r="N66" s="57" t="str">
        <f t="shared" si="0"/>
        <v/>
      </c>
      <c r="O66" s="56"/>
      <c r="P66" s="56"/>
      <c r="Q66" s="57" t="str">
        <f t="shared" si="1"/>
        <v/>
      </c>
      <c r="R66" s="56">
        <v>723962</v>
      </c>
      <c r="S66" s="56">
        <v>29622010</v>
      </c>
      <c r="T66" s="56">
        <v>28898048</v>
      </c>
      <c r="U66" s="57">
        <f t="shared" si="2"/>
        <v>2.444000255215632E-2</v>
      </c>
      <c r="V66" s="56">
        <v>246810</v>
      </c>
      <c r="W66" s="56">
        <v>4972</v>
      </c>
      <c r="X66" s="54">
        <f t="shared" si="3"/>
        <v>3.2334722295691627E-2</v>
      </c>
    </row>
    <row r="67" spans="1:24" s="1" customFormat="1" ht="13.2" x14ac:dyDescent="0.25">
      <c r="A67" s="55">
        <v>65</v>
      </c>
      <c r="B67" s="55" t="s">
        <v>214</v>
      </c>
      <c r="C67" s="55" t="s">
        <v>94</v>
      </c>
      <c r="D67" s="55" t="s">
        <v>215</v>
      </c>
      <c r="E67" s="55" t="s">
        <v>215</v>
      </c>
      <c r="F67" s="55" t="s">
        <v>459</v>
      </c>
      <c r="G67" s="55" t="s">
        <v>65</v>
      </c>
      <c r="H67" s="56">
        <v>20</v>
      </c>
      <c r="I67" s="56">
        <v>0</v>
      </c>
      <c r="J67" s="56">
        <v>14</v>
      </c>
      <c r="K67" s="56">
        <v>3324751</v>
      </c>
      <c r="L67" s="56">
        <v>14679263</v>
      </c>
      <c r="M67" s="56">
        <v>11354512</v>
      </c>
      <c r="N67" s="57">
        <f t="shared" si="0"/>
        <v>0.22649304668769815</v>
      </c>
      <c r="O67" s="56">
        <v>6588</v>
      </c>
      <c r="P67" s="56"/>
      <c r="Q67" s="57">
        <f t="shared" si="1"/>
        <v>0.22684003807474282</v>
      </c>
      <c r="R67" s="56">
        <v>2818275</v>
      </c>
      <c r="S67" s="56">
        <v>10167833</v>
      </c>
      <c r="T67" s="56">
        <v>7349558</v>
      </c>
      <c r="U67" s="57">
        <f t="shared" si="2"/>
        <v>0.27717557910323665</v>
      </c>
      <c r="V67" s="56">
        <v>5088</v>
      </c>
      <c r="W67" s="56">
        <v>1500</v>
      </c>
      <c r="X67" s="54">
        <f t="shared" si="3"/>
        <v>0.27738965042587083</v>
      </c>
    </row>
    <row r="68" spans="1:24" s="1" customFormat="1" ht="13.2" x14ac:dyDescent="0.25">
      <c r="A68" s="55">
        <v>70</v>
      </c>
      <c r="B68" s="55" t="s">
        <v>216</v>
      </c>
      <c r="C68" s="55" t="s">
        <v>69</v>
      </c>
      <c r="D68" s="55" t="s">
        <v>217</v>
      </c>
      <c r="E68" s="55" t="s">
        <v>139</v>
      </c>
      <c r="F68" s="55" t="s">
        <v>459</v>
      </c>
      <c r="G68" s="55" t="s">
        <v>65</v>
      </c>
      <c r="H68" s="56">
        <v>18</v>
      </c>
      <c r="I68" s="56">
        <v>2</v>
      </c>
      <c r="J68" s="56">
        <v>15</v>
      </c>
      <c r="K68" s="56">
        <v>-1469795</v>
      </c>
      <c r="L68" s="56">
        <v>31707423</v>
      </c>
      <c r="M68" s="56">
        <v>33177218</v>
      </c>
      <c r="N68" s="57">
        <f t="shared" si="0"/>
        <v>-4.6354918215838606E-2</v>
      </c>
      <c r="O68" s="56">
        <v>106593</v>
      </c>
      <c r="P68" s="56">
        <v>218</v>
      </c>
      <c r="Q68" s="57">
        <f t="shared" si="1"/>
        <v>-4.2855953803505979E-2</v>
      </c>
      <c r="R68" s="56">
        <v>-3698539</v>
      </c>
      <c r="S68" s="56">
        <v>22624284</v>
      </c>
      <c r="T68" s="56">
        <v>26322823</v>
      </c>
      <c r="U68" s="57">
        <f t="shared" si="2"/>
        <v>-0.16347651046106035</v>
      </c>
      <c r="V68" s="56">
        <v>106593</v>
      </c>
      <c r="W68" s="56">
        <v>218</v>
      </c>
      <c r="X68" s="54">
        <f t="shared" si="3"/>
        <v>-0.15803015431388767</v>
      </c>
    </row>
    <row r="69" spans="1:24" s="1" customFormat="1" ht="13.2" x14ac:dyDescent="0.25">
      <c r="A69" s="55">
        <v>92</v>
      </c>
      <c r="B69" s="55" t="s">
        <v>218</v>
      </c>
      <c r="C69" s="55" t="s">
        <v>87</v>
      </c>
      <c r="D69" s="55" t="s">
        <v>219</v>
      </c>
      <c r="E69" s="55" t="s">
        <v>219</v>
      </c>
      <c r="F69" s="55" t="s">
        <v>459</v>
      </c>
      <c r="G69" s="55" t="s">
        <v>65</v>
      </c>
      <c r="H69" s="56">
        <v>15</v>
      </c>
      <c r="I69" s="56">
        <v>0</v>
      </c>
      <c r="J69" s="56">
        <v>9</v>
      </c>
      <c r="K69" s="56">
        <v>1350307</v>
      </c>
      <c r="L69" s="56">
        <v>14100566</v>
      </c>
      <c r="M69" s="56">
        <v>12750259</v>
      </c>
      <c r="N69" s="57">
        <f t="shared" si="0"/>
        <v>9.5762609812967789E-2</v>
      </c>
      <c r="O69" s="56">
        <v>14816</v>
      </c>
      <c r="P69" s="56"/>
      <c r="Q69" s="57">
        <f t="shared" si="1"/>
        <v>9.6711729091001578E-2</v>
      </c>
      <c r="R69" s="56">
        <v>1992014</v>
      </c>
      <c r="S69" s="56">
        <v>9720652</v>
      </c>
      <c r="T69" s="56">
        <v>7728638</v>
      </c>
      <c r="U69" s="57">
        <f t="shared" si="2"/>
        <v>0.20492596587142509</v>
      </c>
      <c r="V69" s="56">
        <v>14595</v>
      </c>
      <c r="W69" s="56"/>
      <c r="X69" s="54">
        <f t="shared" si="3"/>
        <v>0.20611793414178398</v>
      </c>
    </row>
    <row r="70" spans="1:24" s="1" customFormat="1" ht="13.2" x14ac:dyDescent="0.25">
      <c r="A70" s="55">
        <v>80</v>
      </c>
      <c r="B70" s="55" t="s">
        <v>220</v>
      </c>
      <c r="C70" s="55" t="s">
        <v>67</v>
      </c>
      <c r="D70" s="55" t="s">
        <v>221</v>
      </c>
      <c r="E70" s="55" t="s">
        <v>222</v>
      </c>
      <c r="F70" s="55" t="s">
        <v>459</v>
      </c>
      <c r="G70" s="55" t="s">
        <v>65</v>
      </c>
      <c r="H70" s="56">
        <v>35</v>
      </c>
      <c r="I70" s="56">
        <v>4</v>
      </c>
      <c r="J70" s="56">
        <v>35</v>
      </c>
      <c r="K70" s="56">
        <v>-3566045</v>
      </c>
      <c r="L70" s="56">
        <v>36546082</v>
      </c>
      <c r="M70" s="56">
        <v>40112127</v>
      </c>
      <c r="N70" s="57">
        <f t="shared" si="0"/>
        <v>-9.7576670462239973E-2</v>
      </c>
      <c r="O70" s="56">
        <v>5775057</v>
      </c>
      <c r="P70" s="56">
        <v>306675</v>
      </c>
      <c r="Q70" s="57">
        <f t="shared" si="1"/>
        <v>4.4950042578012848E-2</v>
      </c>
      <c r="R70" s="56">
        <v>-3566045</v>
      </c>
      <c r="S70" s="56">
        <v>36546082</v>
      </c>
      <c r="T70" s="56">
        <v>40112127</v>
      </c>
      <c r="U70" s="57">
        <f t="shared" si="2"/>
        <v>-9.7576670462239973E-2</v>
      </c>
      <c r="V70" s="56">
        <v>5468382</v>
      </c>
      <c r="W70" s="56">
        <v>306675</v>
      </c>
      <c r="X70" s="54">
        <f t="shared" si="3"/>
        <v>3.7978873180436148E-2</v>
      </c>
    </row>
    <row r="71" spans="1:24" s="1" customFormat="1" ht="13.2" x14ac:dyDescent="0.25">
      <c r="A71" s="55">
        <v>136</v>
      </c>
      <c r="B71" s="55" t="s">
        <v>465</v>
      </c>
      <c r="C71" s="55" t="s">
        <v>98</v>
      </c>
      <c r="D71" s="55" t="s">
        <v>224</v>
      </c>
      <c r="E71" s="55" t="s">
        <v>225</v>
      </c>
      <c r="F71" s="55" t="s">
        <v>457</v>
      </c>
      <c r="G71" s="55" t="s">
        <v>65</v>
      </c>
      <c r="H71" s="56">
        <v>49</v>
      </c>
      <c r="I71" s="56">
        <v>10</v>
      </c>
      <c r="J71" s="56">
        <v>25</v>
      </c>
      <c r="K71" s="56">
        <v>520605</v>
      </c>
      <c r="L71" s="56">
        <v>73235152</v>
      </c>
      <c r="M71" s="56">
        <v>72714547</v>
      </c>
      <c r="N71" s="57">
        <f t="shared" si="0"/>
        <v>7.1086764454315601E-3</v>
      </c>
      <c r="O71" s="56">
        <v>1155828</v>
      </c>
      <c r="P71" s="56">
        <v>601822</v>
      </c>
      <c r="Q71" s="57">
        <f t="shared" si="1"/>
        <v>1.4445447552915689E-2</v>
      </c>
      <c r="R71" s="56">
        <v>1076880</v>
      </c>
      <c r="S71" s="56">
        <v>70559376</v>
      </c>
      <c r="T71" s="56">
        <v>69482496</v>
      </c>
      <c r="U71" s="57">
        <f t="shared" si="2"/>
        <v>1.5262039732324163E-2</v>
      </c>
      <c r="V71" s="56">
        <v>1155828</v>
      </c>
      <c r="W71" s="56">
        <v>41014</v>
      </c>
      <c r="X71" s="54">
        <f t="shared" si="3"/>
        <v>3.0561078791604638E-2</v>
      </c>
    </row>
    <row r="72" spans="1:24" s="1" customFormat="1" ht="13.2" x14ac:dyDescent="0.25">
      <c r="A72" s="55">
        <v>76</v>
      </c>
      <c r="B72" s="55" t="s">
        <v>226</v>
      </c>
      <c r="C72" s="55" t="s">
        <v>108</v>
      </c>
      <c r="D72" s="55" t="s">
        <v>227</v>
      </c>
      <c r="E72" s="55" t="s">
        <v>228</v>
      </c>
      <c r="F72" s="55" t="s">
        <v>457</v>
      </c>
      <c r="G72" s="55" t="s">
        <v>65</v>
      </c>
      <c r="H72" s="56">
        <v>34</v>
      </c>
      <c r="I72" s="56">
        <v>10</v>
      </c>
      <c r="J72" s="56">
        <v>14</v>
      </c>
      <c r="K72" s="56">
        <v>-282124</v>
      </c>
      <c r="L72" s="56">
        <v>38870150</v>
      </c>
      <c r="M72" s="56">
        <v>39152274</v>
      </c>
      <c r="N72" s="57">
        <f t="shared" si="0"/>
        <v>-7.2581145171809218E-3</v>
      </c>
      <c r="O72" s="56">
        <v>204304</v>
      </c>
      <c r="P72" s="56">
        <v>123713</v>
      </c>
      <c r="Q72" s="57">
        <f t="shared" si="1"/>
        <v>-5.1576664385380791E-3</v>
      </c>
      <c r="R72" s="56">
        <v>1868535</v>
      </c>
      <c r="S72" s="56">
        <v>24730197</v>
      </c>
      <c r="T72" s="56">
        <v>22861662</v>
      </c>
      <c r="U72" s="57">
        <f t="shared" si="2"/>
        <v>7.5556818249365346E-2</v>
      </c>
      <c r="V72" s="56">
        <v>150312</v>
      </c>
      <c r="W72" s="56">
        <v>123713</v>
      </c>
      <c r="X72" s="54">
        <f t="shared" si="3"/>
        <v>7.6169422418166766E-2</v>
      </c>
    </row>
    <row r="73" spans="1:24" s="1" customFormat="1" ht="13.2" x14ac:dyDescent="0.25">
      <c r="A73" s="55">
        <v>21</v>
      </c>
      <c r="B73" s="55" t="s">
        <v>229</v>
      </c>
      <c r="C73" s="55" t="s">
        <v>94</v>
      </c>
      <c r="D73" s="55" t="s">
        <v>230</v>
      </c>
      <c r="E73" s="55" t="s">
        <v>231</v>
      </c>
      <c r="F73" s="55" t="s">
        <v>459</v>
      </c>
      <c r="G73" s="55" t="s">
        <v>65</v>
      </c>
      <c r="H73" s="56">
        <v>28</v>
      </c>
      <c r="I73" s="56">
        <v>5</v>
      </c>
      <c r="J73" s="56">
        <v>25</v>
      </c>
      <c r="K73" s="56">
        <v>4589435</v>
      </c>
      <c r="L73" s="56">
        <v>30090335</v>
      </c>
      <c r="M73" s="56">
        <v>25500900</v>
      </c>
      <c r="N73" s="57">
        <f t="shared" si="0"/>
        <v>0.15252189781203832</v>
      </c>
      <c r="O73" s="56">
        <v>314269</v>
      </c>
      <c r="P73" s="56">
        <v>5592</v>
      </c>
      <c r="Q73" s="57">
        <f t="shared" si="1"/>
        <v>0.16109770743930754</v>
      </c>
      <c r="R73" s="56">
        <v>4207546</v>
      </c>
      <c r="S73" s="56">
        <v>26791535</v>
      </c>
      <c r="T73" s="56">
        <v>22583989</v>
      </c>
      <c r="U73" s="57">
        <f t="shared" si="2"/>
        <v>0.15704758984507605</v>
      </c>
      <c r="V73" s="56">
        <v>241768</v>
      </c>
      <c r="W73" s="56">
        <v>5592</v>
      </c>
      <c r="X73" s="54">
        <f t="shared" si="3"/>
        <v>0.16437954326187962</v>
      </c>
    </row>
    <row r="74" spans="1:24" s="1" customFormat="1" ht="13.2" x14ac:dyDescent="0.25">
      <c r="A74" s="55">
        <v>77</v>
      </c>
      <c r="B74" s="55" t="s">
        <v>466</v>
      </c>
      <c r="C74" s="55" t="s">
        <v>67</v>
      </c>
      <c r="D74" s="55" t="s">
        <v>233</v>
      </c>
      <c r="E74" s="55" t="s">
        <v>234</v>
      </c>
      <c r="F74" s="55" t="s">
        <v>467</v>
      </c>
      <c r="G74" s="55" t="s">
        <v>65</v>
      </c>
      <c r="H74" s="56">
        <v>25</v>
      </c>
      <c r="I74" s="56">
        <v>2</v>
      </c>
      <c r="J74" s="56">
        <v>25</v>
      </c>
      <c r="K74" s="56">
        <v>-784775</v>
      </c>
      <c r="L74" s="56">
        <v>12640267</v>
      </c>
      <c r="M74" s="56">
        <v>13425042</v>
      </c>
      <c r="N74" s="57">
        <f t="shared" ref="N74:N137" si="4">IF(ISERROR((L74-M74)/ L74),"",((L74-M74)/ L74))</f>
        <v>-6.208531829272277E-2</v>
      </c>
      <c r="O74" s="56">
        <v>426570</v>
      </c>
      <c r="P74" s="56"/>
      <c r="Q74" s="57">
        <f t="shared" ref="Q74:Q137" si="5">IF(ISERROR(((L74+O74)-(M74+P74)) / (L74+O74)),"",(((L74+O74)-(M74+P74)) / (L74+O74)))</f>
        <v>-2.7413290607359683E-2</v>
      </c>
      <c r="R74" s="56">
        <v>-661207</v>
      </c>
      <c r="S74" s="56">
        <v>11703827</v>
      </c>
      <c r="T74" s="56">
        <v>12365034</v>
      </c>
      <c r="U74" s="57">
        <f t="shared" ref="U74:U137" si="6">IF(ISERROR((S74-T74)/S74),"",((S74-T74)/S74))</f>
        <v>-5.6494939646664293E-2</v>
      </c>
      <c r="V74" s="56">
        <v>426570</v>
      </c>
      <c r="W74" s="56"/>
      <c r="X74" s="54">
        <f t="shared" ref="X74:X137" si="7">IF(ISERROR(((S74+V74)-(T74+W74))/(S74+V74)),"",(((S74+V74)-(T74+W74))/(S74+V74)))</f>
        <v>-1.9342895372674116E-2</v>
      </c>
    </row>
    <row r="75" spans="1:24" s="1" customFormat="1" ht="13.2" x14ac:dyDescent="0.25">
      <c r="A75" s="55">
        <v>78</v>
      </c>
      <c r="B75" s="55" t="s">
        <v>235</v>
      </c>
      <c r="C75" s="55" t="s">
        <v>67</v>
      </c>
      <c r="D75" s="55" t="s">
        <v>236</v>
      </c>
      <c r="E75" s="55" t="s">
        <v>153</v>
      </c>
      <c r="F75" s="55" t="s">
        <v>458</v>
      </c>
      <c r="G75" s="55" t="s">
        <v>65</v>
      </c>
      <c r="H75" s="56">
        <v>18</v>
      </c>
      <c r="I75" s="56">
        <v>2</v>
      </c>
      <c r="J75" s="56">
        <v>18</v>
      </c>
      <c r="K75" s="56">
        <v>544998</v>
      </c>
      <c r="L75" s="56">
        <v>17709759</v>
      </c>
      <c r="M75" s="56">
        <v>17164761</v>
      </c>
      <c r="N75" s="57">
        <f t="shared" si="4"/>
        <v>3.077388009627912E-2</v>
      </c>
      <c r="O75" s="56">
        <v>652079</v>
      </c>
      <c r="P75" s="56"/>
      <c r="Q75" s="57">
        <f t="shared" si="5"/>
        <v>6.5193745854853963E-2</v>
      </c>
      <c r="R75" s="56">
        <v>172193</v>
      </c>
      <c r="S75" s="56">
        <v>10869196</v>
      </c>
      <c r="T75" s="56">
        <v>10697003</v>
      </c>
      <c r="U75" s="57">
        <f t="shared" si="6"/>
        <v>1.5842294131047045E-2</v>
      </c>
      <c r="V75" s="56">
        <v>102154</v>
      </c>
      <c r="W75" s="56"/>
      <c r="X75" s="54">
        <f t="shared" si="7"/>
        <v>2.500576501524425E-2</v>
      </c>
    </row>
    <row r="76" spans="1:24" s="1" customFormat="1" ht="13.2" x14ac:dyDescent="0.25">
      <c r="A76" s="55">
        <v>79</v>
      </c>
      <c r="B76" s="55" t="s">
        <v>237</v>
      </c>
      <c r="C76" s="55" t="s">
        <v>94</v>
      </c>
      <c r="D76" s="55" t="s">
        <v>238</v>
      </c>
      <c r="E76" s="55" t="s">
        <v>238</v>
      </c>
      <c r="F76" s="55" t="s">
        <v>459</v>
      </c>
      <c r="G76" s="55" t="s">
        <v>65</v>
      </c>
      <c r="H76" s="56">
        <v>18</v>
      </c>
      <c r="I76" s="56">
        <v>0</v>
      </c>
      <c r="J76" s="56">
        <v>10</v>
      </c>
      <c r="K76" s="56">
        <v>858819</v>
      </c>
      <c r="L76" s="56">
        <v>10963178</v>
      </c>
      <c r="M76" s="56">
        <v>10104359</v>
      </c>
      <c r="N76" s="57">
        <f t="shared" si="4"/>
        <v>7.8336683031142981E-2</v>
      </c>
      <c r="O76" s="56">
        <v>939256</v>
      </c>
      <c r="P76" s="56">
        <v>8695</v>
      </c>
      <c r="Q76" s="57">
        <f t="shared" si="5"/>
        <v>0.15033731756042504</v>
      </c>
      <c r="R76" s="56">
        <v>845207</v>
      </c>
      <c r="S76" s="56">
        <v>6935858</v>
      </c>
      <c r="T76" s="56">
        <v>6090651</v>
      </c>
      <c r="U76" s="57">
        <f t="shared" si="6"/>
        <v>0.12186048214943271</v>
      </c>
      <c r="V76" s="56">
        <v>939256</v>
      </c>
      <c r="W76" s="56">
        <v>8695</v>
      </c>
      <c r="X76" s="54">
        <f t="shared" si="7"/>
        <v>0.22549108495445272</v>
      </c>
    </row>
    <row r="77" spans="1:24" s="1" customFormat="1" ht="13.2" x14ac:dyDescent="0.25">
      <c r="A77" s="55">
        <v>63</v>
      </c>
      <c r="B77" s="55" t="s">
        <v>239</v>
      </c>
      <c r="C77" s="55" t="s">
        <v>69</v>
      </c>
      <c r="D77" s="55" t="s">
        <v>240</v>
      </c>
      <c r="E77" s="55" t="s">
        <v>114</v>
      </c>
      <c r="F77" s="55" t="s">
        <v>459</v>
      </c>
      <c r="G77" s="55" t="s">
        <v>72</v>
      </c>
      <c r="H77" s="56">
        <v>272</v>
      </c>
      <c r="I77" s="56">
        <v>26</v>
      </c>
      <c r="J77" s="56">
        <v>161</v>
      </c>
      <c r="K77" s="56">
        <v>-14802544</v>
      </c>
      <c r="L77" s="56">
        <v>436499985</v>
      </c>
      <c r="M77" s="56">
        <v>451302529</v>
      </c>
      <c r="N77" s="57">
        <f t="shared" si="4"/>
        <v>-3.3911900363524643E-2</v>
      </c>
      <c r="O77" s="56"/>
      <c r="P77" s="56">
        <v>43372</v>
      </c>
      <c r="Q77" s="57">
        <f t="shared" si="5"/>
        <v>-3.4011263482632191E-2</v>
      </c>
      <c r="R77" s="56">
        <v>-9172019</v>
      </c>
      <c r="S77" s="56">
        <v>354868671</v>
      </c>
      <c r="T77" s="56">
        <v>364040690</v>
      </c>
      <c r="U77" s="57">
        <f t="shared" si="6"/>
        <v>-2.5846234817386852E-2</v>
      </c>
      <c r="V77" s="56"/>
      <c r="W77" s="56">
        <v>43372</v>
      </c>
      <c r="X77" s="54">
        <f t="shared" si="7"/>
        <v>-2.596845467939321E-2</v>
      </c>
    </row>
    <row r="78" spans="1:24" s="1" customFormat="1" ht="13.2" x14ac:dyDescent="0.25">
      <c r="A78" s="55">
        <v>191</v>
      </c>
      <c r="B78" s="55" t="s">
        <v>241</v>
      </c>
      <c r="C78" s="55" t="s">
        <v>447</v>
      </c>
      <c r="D78" s="55" t="s">
        <v>243</v>
      </c>
      <c r="E78" s="55" t="s">
        <v>123</v>
      </c>
      <c r="F78" s="55" t="s">
        <v>459</v>
      </c>
      <c r="G78" s="55" t="s">
        <v>72</v>
      </c>
      <c r="H78" s="56">
        <v>130</v>
      </c>
      <c r="I78" s="56">
        <v>50</v>
      </c>
      <c r="J78" s="56">
        <v>108</v>
      </c>
      <c r="K78" s="56">
        <v>31183407</v>
      </c>
      <c r="L78" s="56">
        <v>212662407</v>
      </c>
      <c r="M78" s="56">
        <v>181479000</v>
      </c>
      <c r="N78" s="57">
        <f t="shared" si="4"/>
        <v>0.14663337747324565</v>
      </c>
      <c r="O78" s="56">
        <v>1833235</v>
      </c>
      <c r="P78" s="56"/>
      <c r="Q78" s="57">
        <f t="shared" si="5"/>
        <v>0.15392686626239241</v>
      </c>
      <c r="R78" s="56">
        <v>31183407</v>
      </c>
      <c r="S78" s="56">
        <v>212662407</v>
      </c>
      <c r="T78" s="56">
        <v>181479000</v>
      </c>
      <c r="U78" s="57">
        <f t="shared" si="6"/>
        <v>0.14663337747324565</v>
      </c>
      <c r="V78" s="56">
        <v>1833235</v>
      </c>
      <c r="W78" s="56"/>
      <c r="X78" s="54">
        <f t="shared" si="7"/>
        <v>0.15392686626239241</v>
      </c>
    </row>
    <row r="79" spans="1:24" s="1" customFormat="1" ht="13.2" x14ac:dyDescent="0.25">
      <c r="A79" s="55">
        <v>180</v>
      </c>
      <c r="B79" s="55" t="s">
        <v>244</v>
      </c>
      <c r="C79" s="55" t="s">
        <v>128</v>
      </c>
      <c r="D79" s="55" t="s">
        <v>245</v>
      </c>
      <c r="E79" s="55" t="s">
        <v>246</v>
      </c>
      <c r="F79" s="55" t="s">
        <v>459</v>
      </c>
      <c r="G79" s="55" t="s">
        <v>72</v>
      </c>
      <c r="H79" s="56">
        <v>184</v>
      </c>
      <c r="I79" s="56">
        <v>44</v>
      </c>
      <c r="J79" s="56">
        <v>184</v>
      </c>
      <c r="K79" s="56">
        <v>-4417402</v>
      </c>
      <c r="L79" s="56">
        <v>255929370</v>
      </c>
      <c r="M79" s="56">
        <v>260346772</v>
      </c>
      <c r="N79" s="57">
        <f t="shared" si="4"/>
        <v>-1.7260238635370375E-2</v>
      </c>
      <c r="O79" s="56">
        <v>184485</v>
      </c>
      <c r="P79" s="56">
        <v>81704</v>
      </c>
      <c r="Q79" s="57">
        <f t="shared" si="5"/>
        <v>-1.6846495868019323E-2</v>
      </c>
      <c r="R79" s="56">
        <v>-4417402</v>
      </c>
      <c r="S79" s="56">
        <v>255929370</v>
      </c>
      <c r="T79" s="56">
        <v>260346772</v>
      </c>
      <c r="U79" s="57">
        <f t="shared" si="6"/>
        <v>-1.7260238635370375E-2</v>
      </c>
      <c r="V79" s="56">
        <v>184485</v>
      </c>
      <c r="W79" s="56">
        <v>81704</v>
      </c>
      <c r="X79" s="54">
        <f t="shared" si="7"/>
        <v>-1.6846495868019323E-2</v>
      </c>
    </row>
    <row r="80" spans="1:24" s="1" customFormat="1" ht="13.2" x14ac:dyDescent="0.25">
      <c r="A80" s="55">
        <v>172</v>
      </c>
      <c r="B80" s="55" t="s">
        <v>247</v>
      </c>
      <c r="C80" s="55" t="s">
        <v>198</v>
      </c>
      <c r="D80" s="55" t="s">
        <v>248</v>
      </c>
      <c r="E80" s="55" t="s">
        <v>249</v>
      </c>
      <c r="F80" s="55" t="s">
        <v>457</v>
      </c>
      <c r="G80" s="55" t="s">
        <v>65</v>
      </c>
      <c r="H80" s="56">
        <v>49</v>
      </c>
      <c r="I80" s="56">
        <v>8</v>
      </c>
      <c r="J80" s="56">
        <v>35</v>
      </c>
      <c r="K80" s="56">
        <v>-16513193</v>
      </c>
      <c r="L80" s="56">
        <v>114738021</v>
      </c>
      <c r="M80" s="56">
        <v>131251214</v>
      </c>
      <c r="N80" s="57">
        <f t="shared" si="4"/>
        <v>-0.14392084555824786</v>
      </c>
      <c r="O80" s="56">
        <v>569094</v>
      </c>
      <c r="P80" s="56">
        <v>28388</v>
      </c>
      <c r="Q80" s="57">
        <f t="shared" si="5"/>
        <v>-0.13852126124220521</v>
      </c>
      <c r="R80" s="56">
        <v>-1365808</v>
      </c>
      <c r="S80" s="56">
        <v>80372152</v>
      </c>
      <c r="T80" s="56">
        <v>81737960</v>
      </c>
      <c r="U80" s="57">
        <f t="shared" si="6"/>
        <v>-1.699354771538281E-2</v>
      </c>
      <c r="V80" s="56">
        <v>569094</v>
      </c>
      <c r="W80" s="56">
        <v>28388</v>
      </c>
      <c r="X80" s="54">
        <f t="shared" si="7"/>
        <v>-1.0193838627095017E-2</v>
      </c>
    </row>
    <row r="81" spans="1:24" s="1" customFormat="1" ht="13.2" x14ac:dyDescent="0.25">
      <c r="A81" s="55">
        <v>81</v>
      </c>
      <c r="B81" s="55" t="s">
        <v>250</v>
      </c>
      <c r="C81" s="55" t="s">
        <v>108</v>
      </c>
      <c r="D81" s="55" t="s">
        <v>251</v>
      </c>
      <c r="E81" s="55" t="s">
        <v>252</v>
      </c>
      <c r="F81" s="55" t="s">
        <v>457</v>
      </c>
      <c r="G81" s="55" t="s">
        <v>65</v>
      </c>
      <c r="H81" s="56">
        <v>28</v>
      </c>
      <c r="I81" s="56">
        <v>6</v>
      </c>
      <c r="J81" s="56">
        <v>14</v>
      </c>
      <c r="K81" s="56">
        <v>1793776</v>
      </c>
      <c r="L81" s="56">
        <v>41698229</v>
      </c>
      <c r="M81" s="56">
        <v>39904453</v>
      </c>
      <c r="N81" s="57">
        <f t="shared" si="4"/>
        <v>4.3018038008280877E-2</v>
      </c>
      <c r="O81" s="56">
        <v>1850442</v>
      </c>
      <c r="P81" s="56">
        <v>1983994</v>
      </c>
      <c r="Q81" s="57">
        <f t="shared" si="5"/>
        <v>3.8123413685804554E-2</v>
      </c>
      <c r="R81" s="56">
        <v>98353</v>
      </c>
      <c r="S81" s="56">
        <v>24792628</v>
      </c>
      <c r="T81" s="56">
        <v>24694275</v>
      </c>
      <c r="U81" s="57">
        <f t="shared" si="6"/>
        <v>3.9670260046655807E-3</v>
      </c>
      <c r="V81" s="56">
        <v>1846468</v>
      </c>
      <c r="W81" s="56">
        <v>1983994</v>
      </c>
      <c r="X81" s="54">
        <f t="shared" si="7"/>
        <v>-1.4705078580744633E-3</v>
      </c>
    </row>
    <row r="82" spans="1:24" s="1" customFormat="1" ht="13.2" x14ac:dyDescent="0.25">
      <c r="A82" s="55">
        <v>2</v>
      </c>
      <c r="B82" s="55" t="s">
        <v>253</v>
      </c>
      <c r="C82" s="55" t="s">
        <v>125</v>
      </c>
      <c r="D82" s="55" t="s">
        <v>254</v>
      </c>
      <c r="E82" s="55" t="s">
        <v>123</v>
      </c>
      <c r="F82" s="55" t="s">
        <v>459</v>
      </c>
      <c r="G82" s="55" t="s">
        <v>72</v>
      </c>
      <c r="H82" s="56">
        <v>972</v>
      </c>
      <c r="I82" s="56">
        <v>44</v>
      </c>
      <c r="J82" s="56">
        <v>640</v>
      </c>
      <c r="K82" s="56">
        <v>-22384435</v>
      </c>
      <c r="L82" s="56">
        <v>1401479260</v>
      </c>
      <c r="M82" s="56">
        <v>1423863695</v>
      </c>
      <c r="N82" s="57">
        <f t="shared" si="4"/>
        <v>-1.5972005893258812E-2</v>
      </c>
      <c r="O82" s="56">
        <v>1606111</v>
      </c>
      <c r="P82" s="56">
        <v>98866</v>
      </c>
      <c r="Q82" s="57">
        <f t="shared" si="5"/>
        <v>-1.4879486616784062E-2</v>
      </c>
      <c r="R82" s="56">
        <v>1524238</v>
      </c>
      <c r="S82" s="56">
        <v>1226688621</v>
      </c>
      <c r="T82" s="56">
        <v>1225164383</v>
      </c>
      <c r="U82" s="57">
        <f t="shared" si="6"/>
        <v>1.2425630872465719E-3</v>
      </c>
      <c r="V82" s="56">
        <v>1604340</v>
      </c>
      <c r="W82" s="56">
        <v>96862</v>
      </c>
      <c r="X82" s="54">
        <f t="shared" si="7"/>
        <v>2.4682352632972551E-3</v>
      </c>
    </row>
    <row r="83" spans="1:24" s="1" customFormat="1" ht="13.2" x14ac:dyDescent="0.25">
      <c r="A83" s="55">
        <v>91</v>
      </c>
      <c r="B83" s="55" t="s">
        <v>448</v>
      </c>
      <c r="C83" s="55" t="s">
        <v>393</v>
      </c>
      <c r="D83" s="55" t="s">
        <v>254</v>
      </c>
      <c r="E83" s="55" t="s">
        <v>123</v>
      </c>
      <c r="F83" s="55" t="s">
        <v>459</v>
      </c>
      <c r="G83" s="55" t="s">
        <v>72</v>
      </c>
      <c r="H83" s="56">
        <v>279</v>
      </c>
      <c r="I83" s="56">
        <v>196</v>
      </c>
      <c r="J83" s="56">
        <v>279</v>
      </c>
      <c r="K83" s="56">
        <v>-20935429</v>
      </c>
      <c r="L83" s="56">
        <v>826275327</v>
      </c>
      <c r="M83" s="56">
        <v>847210756</v>
      </c>
      <c r="N83" s="57">
        <f t="shared" si="4"/>
        <v>-2.5337110180950615E-2</v>
      </c>
      <c r="O83" s="56">
        <v>63759936</v>
      </c>
      <c r="P83" s="56">
        <v>7610650</v>
      </c>
      <c r="Q83" s="57">
        <f t="shared" si="5"/>
        <v>3.9564563859308573E-2</v>
      </c>
      <c r="R83" s="56">
        <v>-19840129</v>
      </c>
      <c r="S83" s="56">
        <v>801406848</v>
      </c>
      <c r="T83" s="56">
        <v>821246977</v>
      </c>
      <c r="U83" s="57">
        <f t="shared" si="6"/>
        <v>-2.4756625239119492E-2</v>
      </c>
      <c r="V83" s="56">
        <v>63759936</v>
      </c>
      <c r="W83" s="56">
        <v>7610650</v>
      </c>
      <c r="X83" s="54">
        <f t="shared" si="7"/>
        <v>4.1967812069863282E-2</v>
      </c>
    </row>
    <row r="84" spans="1:24" s="1" customFormat="1" ht="13.2" x14ac:dyDescent="0.25">
      <c r="A84" s="55">
        <v>59</v>
      </c>
      <c r="B84" s="55" t="s">
        <v>255</v>
      </c>
      <c r="C84" s="55" t="s">
        <v>67</v>
      </c>
      <c r="D84" s="55" t="s">
        <v>254</v>
      </c>
      <c r="E84" s="55" t="s">
        <v>123</v>
      </c>
      <c r="F84" s="55" t="s">
        <v>459</v>
      </c>
      <c r="G84" s="55" t="s">
        <v>72</v>
      </c>
      <c r="H84" s="56">
        <v>894</v>
      </c>
      <c r="I84" s="56">
        <v>65</v>
      </c>
      <c r="J84" s="56">
        <v>444</v>
      </c>
      <c r="K84" s="56">
        <v>-113856000</v>
      </c>
      <c r="L84" s="56">
        <v>986785000</v>
      </c>
      <c r="M84" s="56">
        <v>1100641000</v>
      </c>
      <c r="N84" s="57">
        <f t="shared" si="4"/>
        <v>-0.1153807566997877</v>
      </c>
      <c r="O84" s="56">
        <v>136655000</v>
      </c>
      <c r="P84" s="56"/>
      <c r="Q84" s="57">
        <f t="shared" si="5"/>
        <v>2.0293918678345083E-2</v>
      </c>
      <c r="R84" s="56">
        <v>-97074831</v>
      </c>
      <c r="S84" s="56">
        <v>905766624</v>
      </c>
      <c r="T84" s="56">
        <v>1002841455</v>
      </c>
      <c r="U84" s="57">
        <f t="shared" si="6"/>
        <v>-0.10717421952611052</v>
      </c>
      <c r="V84" s="56">
        <v>136655000</v>
      </c>
      <c r="W84" s="56"/>
      <c r="X84" s="54">
        <f t="shared" si="7"/>
        <v>3.7969443542548768E-2</v>
      </c>
    </row>
    <row r="85" spans="1:24" s="1" customFormat="1" ht="13.2" x14ac:dyDescent="0.25">
      <c r="A85" s="55">
        <v>185</v>
      </c>
      <c r="B85" s="55" t="s">
        <v>256</v>
      </c>
      <c r="C85" s="55" t="s">
        <v>128</v>
      </c>
      <c r="D85" s="55" t="s">
        <v>254</v>
      </c>
      <c r="E85" s="55" t="s">
        <v>123</v>
      </c>
      <c r="F85" s="55" t="s">
        <v>459</v>
      </c>
      <c r="G85" s="55" t="s">
        <v>72</v>
      </c>
      <c r="H85" s="56">
        <v>1700</v>
      </c>
      <c r="I85" s="56">
        <v>168</v>
      </c>
      <c r="J85" s="56">
        <v>767</v>
      </c>
      <c r="K85" s="56">
        <v>-27885815</v>
      </c>
      <c r="L85" s="56">
        <v>1602673596</v>
      </c>
      <c r="M85" s="56">
        <v>1630559411</v>
      </c>
      <c r="N85" s="57">
        <f t="shared" si="4"/>
        <v>-1.7399559754149717E-2</v>
      </c>
      <c r="O85" s="56">
        <v>2819351</v>
      </c>
      <c r="P85" s="56">
        <v>2669374</v>
      </c>
      <c r="Q85" s="57">
        <f t="shared" si="5"/>
        <v>-1.7275590062121898E-2</v>
      </c>
      <c r="R85" s="56">
        <v>-46098545</v>
      </c>
      <c r="S85" s="56">
        <v>1538943266</v>
      </c>
      <c r="T85" s="56">
        <v>1585041811</v>
      </c>
      <c r="U85" s="57">
        <f t="shared" si="6"/>
        <v>-2.995467475537204E-2</v>
      </c>
      <c r="V85" s="56">
        <v>2819351</v>
      </c>
      <c r="W85" s="56">
        <v>2669374</v>
      </c>
      <c r="X85" s="54">
        <f t="shared" si="7"/>
        <v>-2.9802621683361258E-2</v>
      </c>
    </row>
    <row r="86" spans="1:24" s="1" customFormat="1" ht="13.2" x14ac:dyDescent="0.25">
      <c r="A86" s="55">
        <v>17</v>
      </c>
      <c r="B86" s="55" t="s">
        <v>257</v>
      </c>
      <c r="C86" s="55" t="s">
        <v>67</v>
      </c>
      <c r="D86" s="55" t="s">
        <v>258</v>
      </c>
      <c r="E86" s="55" t="s">
        <v>259</v>
      </c>
      <c r="F86" s="55" t="s">
        <v>459</v>
      </c>
      <c r="G86" s="55" t="s">
        <v>65</v>
      </c>
      <c r="H86" s="56">
        <v>30</v>
      </c>
      <c r="I86" s="56">
        <v>6</v>
      </c>
      <c r="J86" s="56">
        <v>25</v>
      </c>
      <c r="K86" s="56">
        <v>-4088344</v>
      </c>
      <c r="L86" s="56">
        <v>45563250</v>
      </c>
      <c r="M86" s="56">
        <v>49651594</v>
      </c>
      <c r="N86" s="57">
        <f t="shared" si="4"/>
        <v>-8.972898114159987E-2</v>
      </c>
      <c r="O86" s="56">
        <v>6289712</v>
      </c>
      <c r="P86" s="56">
        <v>1070622</v>
      </c>
      <c r="Q86" s="57">
        <f t="shared" si="5"/>
        <v>2.1806777402610097E-2</v>
      </c>
      <c r="R86" s="56">
        <v>-4858840</v>
      </c>
      <c r="S86" s="56">
        <v>42984623</v>
      </c>
      <c r="T86" s="56">
        <v>47843463</v>
      </c>
      <c r="U86" s="57">
        <f t="shared" si="6"/>
        <v>-0.11303670151998309</v>
      </c>
      <c r="V86" s="56">
        <v>6289712</v>
      </c>
      <c r="W86" s="56">
        <v>1070622</v>
      </c>
      <c r="X86" s="54">
        <f t="shared" si="7"/>
        <v>7.3111083082095371E-3</v>
      </c>
    </row>
    <row r="87" spans="1:24" s="1" customFormat="1" ht="13.2" x14ac:dyDescent="0.25">
      <c r="A87" s="55">
        <v>94</v>
      </c>
      <c r="B87" s="55" t="s">
        <v>468</v>
      </c>
      <c r="C87" s="55" t="s">
        <v>108</v>
      </c>
      <c r="D87" s="55" t="s">
        <v>261</v>
      </c>
      <c r="E87" s="55" t="s">
        <v>80</v>
      </c>
      <c r="F87" s="55" t="s">
        <v>457</v>
      </c>
      <c r="G87" s="55" t="s">
        <v>65</v>
      </c>
      <c r="H87" s="56">
        <v>39</v>
      </c>
      <c r="I87" s="56">
        <v>12</v>
      </c>
      <c r="J87" s="56">
        <v>35</v>
      </c>
      <c r="K87" s="56">
        <v>4260508</v>
      </c>
      <c r="L87" s="56">
        <v>77602487</v>
      </c>
      <c r="M87" s="56">
        <v>73341979</v>
      </c>
      <c r="N87" s="57">
        <f t="shared" si="4"/>
        <v>5.4901694065552308E-2</v>
      </c>
      <c r="O87" s="56">
        <v>522018</v>
      </c>
      <c r="P87" s="56">
        <v>2895586</v>
      </c>
      <c r="Q87" s="57">
        <f t="shared" si="5"/>
        <v>2.415298503331317E-2</v>
      </c>
      <c r="R87" s="56">
        <v>2950026</v>
      </c>
      <c r="S87" s="56">
        <v>62151937</v>
      </c>
      <c r="T87" s="56">
        <v>59201911</v>
      </c>
      <c r="U87" s="57">
        <f t="shared" si="6"/>
        <v>4.7464747558873345E-2</v>
      </c>
      <c r="V87" s="56">
        <v>-1957544</v>
      </c>
      <c r="W87" s="56">
        <v>417740</v>
      </c>
      <c r="X87" s="54">
        <f t="shared" si="7"/>
        <v>9.5480986077889352E-3</v>
      </c>
    </row>
    <row r="88" spans="1:24" s="1" customFormat="1" ht="13.2" x14ac:dyDescent="0.25">
      <c r="A88" s="55">
        <v>83</v>
      </c>
      <c r="B88" s="55" t="s">
        <v>469</v>
      </c>
      <c r="C88" s="55" t="s">
        <v>67</v>
      </c>
      <c r="D88" s="55" t="s">
        <v>263</v>
      </c>
      <c r="E88" s="55" t="s">
        <v>142</v>
      </c>
      <c r="F88" s="55" t="s">
        <v>470</v>
      </c>
      <c r="G88" s="55" t="s">
        <v>65</v>
      </c>
      <c r="H88" s="56">
        <v>25</v>
      </c>
      <c r="I88" s="56">
        <v>4</v>
      </c>
      <c r="J88" s="56">
        <v>25</v>
      </c>
      <c r="K88" s="56">
        <v>-3598842</v>
      </c>
      <c r="L88" s="56">
        <v>33922361</v>
      </c>
      <c r="M88" s="56">
        <v>37521203</v>
      </c>
      <c r="N88" s="57">
        <f t="shared" si="4"/>
        <v>-0.10609055189289449</v>
      </c>
      <c r="O88" s="56">
        <v>1234923</v>
      </c>
      <c r="P88" s="56"/>
      <c r="Q88" s="57">
        <f t="shared" si="5"/>
        <v>-6.7238385081168389E-2</v>
      </c>
      <c r="R88" s="56">
        <v>-4679831</v>
      </c>
      <c r="S88" s="56">
        <v>31361414</v>
      </c>
      <c r="T88" s="56">
        <v>36041245</v>
      </c>
      <c r="U88" s="57">
        <f t="shared" si="6"/>
        <v>-0.14922257650755161</v>
      </c>
      <c r="V88" s="56">
        <v>1234922</v>
      </c>
      <c r="W88" s="56"/>
      <c r="X88" s="54">
        <f t="shared" si="7"/>
        <v>-0.10568393331078683</v>
      </c>
    </row>
    <row r="89" spans="1:24" s="1" customFormat="1" ht="13.2" x14ac:dyDescent="0.25">
      <c r="A89" s="55">
        <v>67</v>
      </c>
      <c r="B89" s="55" t="s">
        <v>264</v>
      </c>
      <c r="C89" s="55" t="s">
        <v>67</v>
      </c>
      <c r="D89" s="55" t="s">
        <v>265</v>
      </c>
      <c r="E89" s="55" t="s">
        <v>266</v>
      </c>
      <c r="F89" s="55" t="s">
        <v>459</v>
      </c>
      <c r="G89" s="55" t="s">
        <v>65</v>
      </c>
      <c r="H89" s="56">
        <v>49</v>
      </c>
      <c r="I89" s="56">
        <v>8</v>
      </c>
      <c r="J89" s="56">
        <v>25</v>
      </c>
      <c r="K89" s="56">
        <v>2051133</v>
      </c>
      <c r="L89" s="56">
        <v>93448390</v>
      </c>
      <c r="M89" s="56">
        <v>91397257</v>
      </c>
      <c r="N89" s="57">
        <f t="shared" si="4"/>
        <v>2.1949366917931919E-2</v>
      </c>
      <c r="O89" s="56">
        <v>6640161</v>
      </c>
      <c r="P89" s="56"/>
      <c r="Q89" s="57">
        <f t="shared" si="5"/>
        <v>8.6836045813072069E-2</v>
      </c>
      <c r="R89" s="56">
        <v>2205830</v>
      </c>
      <c r="S89" s="56">
        <v>86843158</v>
      </c>
      <c r="T89" s="56">
        <v>84637328</v>
      </c>
      <c r="U89" s="57">
        <f t="shared" si="6"/>
        <v>2.5400158755166411E-2</v>
      </c>
      <c r="V89" s="56">
        <v>6640161</v>
      </c>
      <c r="W89" s="56"/>
      <c r="X89" s="54">
        <f t="shared" si="7"/>
        <v>9.4626411370781566E-2</v>
      </c>
    </row>
    <row r="90" spans="1:24" s="1" customFormat="1" ht="13.2" x14ac:dyDescent="0.25">
      <c r="A90" s="55">
        <v>152</v>
      </c>
      <c r="B90" s="55" t="s">
        <v>421</v>
      </c>
      <c r="C90" s="55" t="s">
        <v>67</v>
      </c>
      <c r="D90" s="55" t="s">
        <v>267</v>
      </c>
      <c r="E90" s="55" t="s">
        <v>268</v>
      </c>
      <c r="F90" s="55" t="s">
        <v>459</v>
      </c>
      <c r="G90" s="55" t="s">
        <v>65</v>
      </c>
      <c r="H90" s="56">
        <v>49</v>
      </c>
      <c r="I90" s="56">
        <v>5</v>
      </c>
      <c r="J90" s="56">
        <v>25</v>
      </c>
      <c r="K90" s="56">
        <v>1451556</v>
      </c>
      <c r="L90" s="56">
        <v>41949077</v>
      </c>
      <c r="M90" s="56">
        <v>40497521</v>
      </c>
      <c r="N90" s="57">
        <f t="shared" si="4"/>
        <v>3.4602811403931483E-2</v>
      </c>
      <c r="O90" s="56">
        <v>756591</v>
      </c>
      <c r="P90" s="56"/>
      <c r="Q90" s="57">
        <f t="shared" si="5"/>
        <v>5.1706181015597277E-2</v>
      </c>
      <c r="R90" s="56">
        <v>1451769</v>
      </c>
      <c r="S90" s="56">
        <v>41949077</v>
      </c>
      <c r="T90" s="56">
        <v>40497308</v>
      </c>
      <c r="U90" s="57">
        <f t="shared" si="6"/>
        <v>3.4607888988832818E-2</v>
      </c>
      <c r="V90" s="56">
        <v>756591</v>
      </c>
      <c r="W90" s="56">
        <v>213</v>
      </c>
      <c r="X90" s="54">
        <f t="shared" si="7"/>
        <v>5.1706181015597277E-2</v>
      </c>
    </row>
    <row r="91" spans="1:24" s="1" customFormat="1" ht="13.2" x14ac:dyDescent="0.25">
      <c r="A91" s="55">
        <v>114</v>
      </c>
      <c r="B91" s="55" t="s">
        <v>269</v>
      </c>
      <c r="C91" s="55" t="s">
        <v>69</v>
      </c>
      <c r="D91" s="55" t="s">
        <v>270</v>
      </c>
      <c r="E91" s="55" t="s">
        <v>271</v>
      </c>
      <c r="F91" s="55" t="s">
        <v>459</v>
      </c>
      <c r="G91" s="55" t="s">
        <v>65</v>
      </c>
      <c r="H91" s="56">
        <v>49</v>
      </c>
      <c r="I91" s="56">
        <v>6</v>
      </c>
      <c r="J91" s="56">
        <v>20</v>
      </c>
      <c r="K91" s="56">
        <v>6726799</v>
      </c>
      <c r="L91" s="56">
        <v>60439009</v>
      </c>
      <c r="M91" s="56">
        <v>53712210</v>
      </c>
      <c r="N91" s="57">
        <f t="shared" si="4"/>
        <v>0.11129896256240733</v>
      </c>
      <c r="O91" s="56">
        <v>10103</v>
      </c>
      <c r="P91" s="56"/>
      <c r="Q91" s="57">
        <f t="shared" si="5"/>
        <v>0.1114474932237218</v>
      </c>
      <c r="R91" s="56">
        <v>6848699</v>
      </c>
      <c r="S91" s="56">
        <v>51732516</v>
      </c>
      <c r="T91" s="56">
        <v>44883817</v>
      </c>
      <c r="U91" s="57">
        <f t="shared" si="6"/>
        <v>0.13238673719252317</v>
      </c>
      <c r="V91" s="56">
        <v>10103</v>
      </c>
      <c r="W91" s="56"/>
      <c r="X91" s="54">
        <f t="shared" si="7"/>
        <v>0.13255614293509185</v>
      </c>
    </row>
    <row r="92" spans="1:24" s="1" customFormat="1" ht="13.2" x14ac:dyDescent="0.25">
      <c r="A92" s="55">
        <v>127</v>
      </c>
      <c r="B92" s="55" t="s">
        <v>272</v>
      </c>
      <c r="C92" s="55" t="s">
        <v>125</v>
      </c>
      <c r="D92" s="55" t="s">
        <v>273</v>
      </c>
      <c r="E92" s="55" t="s">
        <v>274</v>
      </c>
      <c r="F92" s="55" t="s">
        <v>459</v>
      </c>
      <c r="G92" s="55" t="s">
        <v>65</v>
      </c>
      <c r="H92" s="56">
        <v>62</v>
      </c>
      <c r="I92" s="56">
        <v>10</v>
      </c>
      <c r="J92" s="56">
        <v>34</v>
      </c>
      <c r="K92" s="56">
        <v>10808813</v>
      </c>
      <c r="L92" s="56">
        <v>117532335</v>
      </c>
      <c r="M92" s="56">
        <v>106723522</v>
      </c>
      <c r="N92" s="57">
        <f t="shared" si="4"/>
        <v>9.1964589999849827E-2</v>
      </c>
      <c r="O92" s="56">
        <v>189755</v>
      </c>
      <c r="P92" s="56">
        <v>2786</v>
      </c>
      <c r="Q92" s="57">
        <f t="shared" si="5"/>
        <v>9.3404576830057984E-2</v>
      </c>
      <c r="R92" s="56">
        <v>11164700</v>
      </c>
      <c r="S92" s="56">
        <v>116289167</v>
      </c>
      <c r="T92" s="56">
        <v>105124467</v>
      </c>
      <c r="U92" s="57">
        <f t="shared" si="6"/>
        <v>9.6008083022901008E-2</v>
      </c>
      <c r="V92" s="56">
        <v>189755</v>
      </c>
      <c r="W92" s="56">
        <v>2786</v>
      </c>
      <c r="X92" s="54">
        <f t="shared" si="7"/>
        <v>9.7456851463649366E-2</v>
      </c>
    </row>
    <row r="93" spans="1:24" s="1" customFormat="1" ht="13.2" x14ac:dyDescent="0.25">
      <c r="A93" s="55">
        <v>105</v>
      </c>
      <c r="B93" s="55" t="s">
        <v>275</v>
      </c>
      <c r="C93" s="55" t="s">
        <v>67</v>
      </c>
      <c r="D93" s="55" t="s">
        <v>276</v>
      </c>
      <c r="E93" s="55" t="s">
        <v>130</v>
      </c>
      <c r="F93" s="55" t="s">
        <v>459</v>
      </c>
      <c r="G93" s="55" t="s">
        <v>72</v>
      </c>
      <c r="H93" s="56">
        <v>37</v>
      </c>
      <c r="I93" s="56">
        <v>12</v>
      </c>
      <c r="J93" s="56">
        <v>37</v>
      </c>
      <c r="K93" s="56">
        <v>-3589610</v>
      </c>
      <c r="L93" s="56">
        <v>99434387</v>
      </c>
      <c r="M93" s="56">
        <v>103023997</v>
      </c>
      <c r="N93" s="57">
        <f t="shared" si="4"/>
        <v>-3.6100287921521555E-2</v>
      </c>
      <c r="O93" s="56">
        <v>12525850</v>
      </c>
      <c r="P93" s="56">
        <v>307392</v>
      </c>
      <c r="Q93" s="57">
        <f t="shared" si="5"/>
        <v>7.7070647858667893E-2</v>
      </c>
      <c r="R93" s="56">
        <v>5160841</v>
      </c>
      <c r="S93" s="56">
        <v>72401380</v>
      </c>
      <c r="T93" s="56">
        <v>67240539</v>
      </c>
      <c r="U93" s="57">
        <f t="shared" si="6"/>
        <v>7.128097558361457E-2</v>
      </c>
      <c r="V93" s="56">
        <v>4425537</v>
      </c>
      <c r="W93" s="56">
        <v>227392</v>
      </c>
      <c r="X93" s="54">
        <f t="shared" si="7"/>
        <v>0.12181910150058475</v>
      </c>
    </row>
    <row r="94" spans="1:24" s="1" customFormat="1" ht="13.2" x14ac:dyDescent="0.25">
      <c r="A94" s="55">
        <v>116</v>
      </c>
      <c r="B94" s="55" t="s">
        <v>277</v>
      </c>
      <c r="C94" s="55" t="s">
        <v>209</v>
      </c>
      <c r="D94" s="55" t="s">
        <v>278</v>
      </c>
      <c r="E94" s="55" t="s">
        <v>279</v>
      </c>
      <c r="F94" s="55" t="s">
        <v>459</v>
      </c>
      <c r="G94" s="55" t="s">
        <v>65</v>
      </c>
      <c r="H94" s="56">
        <v>16</v>
      </c>
      <c r="I94" s="56">
        <v>3</v>
      </c>
      <c r="J94" s="56">
        <v>16</v>
      </c>
      <c r="K94" s="56">
        <v>5080986</v>
      </c>
      <c r="L94" s="56">
        <v>34272638</v>
      </c>
      <c r="M94" s="56">
        <v>29191652</v>
      </c>
      <c r="N94" s="57">
        <f t="shared" si="4"/>
        <v>0.14825196706480545</v>
      </c>
      <c r="O94" s="56">
        <v>540132</v>
      </c>
      <c r="P94" s="56">
        <v>15829</v>
      </c>
      <c r="Q94" s="57">
        <f t="shared" si="5"/>
        <v>0.16101243882632724</v>
      </c>
      <c r="R94" s="56">
        <v>4873645</v>
      </c>
      <c r="S94" s="56">
        <v>33432059</v>
      </c>
      <c r="T94" s="56">
        <v>28558414</v>
      </c>
      <c r="U94" s="57">
        <f t="shared" si="6"/>
        <v>0.14577759030635834</v>
      </c>
      <c r="V94" s="56">
        <v>540132</v>
      </c>
      <c r="W94" s="56">
        <v>15829</v>
      </c>
      <c r="X94" s="54">
        <f t="shared" si="7"/>
        <v>0.15889313703670158</v>
      </c>
    </row>
    <row r="95" spans="1:24" s="1" customFormat="1" ht="13.2" x14ac:dyDescent="0.25">
      <c r="A95" s="55">
        <v>28</v>
      </c>
      <c r="B95" s="55" t="s">
        <v>280</v>
      </c>
      <c r="C95" s="55" t="s">
        <v>67</v>
      </c>
      <c r="D95" s="55" t="s">
        <v>281</v>
      </c>
      <c r="E95" s="55" t="s">
        <v>282</v>
      </c>
      <c r="F95" s="55" t="s">
        <v>458</v>
      </c>
      <c r="G95" s="55" t="s">
        <v>65</v>
      </c>
      <c r="H95" s="56">
        <v>28</v>
      </c>
      <c r="I95" s="56">
        <v>3</v>
      </c>
      <c r="J95" s="56">
        <v>28</v>
      </c>
      <c r="K95" s="56">
        <v>-2481411</v>
      </c>
      <c r="L95" s="56">
        <v>41261343</v>
      </c>
      <c r="M95" s="56">
        <v>43742754</v>
      </c>
      <c r="N95" s="57">
        <f t="shared" si="4"/>
        <v>-6.0138881082954572E-2</v>
      </c>
      <c r="O95" s="56">
        <v>3517496</v>
      </c>
      <c r="P95" s="56"/>
      <c r="Q95" s="57">
        <f t="shared" si="5"/>
        <v>2.3137826329083698E-2</v>
      </c>
      <c r="R95" s="56">
        <v>-4196977</v>
      </c>
      <c r="S95" s="56">
        <v>32810614</v>
      </c>
      <c r="T95" s="56">
        <v>37007591</v>
      </c>
      <c r="U95" s="57">
        <f t="shared" si="6"/>
        <v>-0.12791522279954895</v>
      </c>
      <c r="V95" s="56">
        <v>3433100</v>
      </c>
      <c r="W95" s="56"/>
      <c r="X95" s="54">
        <f t="shared" si="7"/>
        <v>-2.1076123710721258E-2</v>
      </c>
    </row>
    <row r="96" spans="1:24" s="1" customFormat="1" ht="13.2" x14ac:dyDescent="0.25">
      <c r="A96" s="55">
        <v>108</v>
      </c>
      <c r="B96" s="55" t="s">
        <v>283</v>
      </c>
      <c r="C96" s="55" t="s">
        <v>94</v>
      </c>
      <c r="D96" s="55" t="s">
        <v>284</v>
      </c>
      <c r="E96" s="55" t="s">
        <v>192</v>
      </c>
      <c r="F96" s="55" t="s">
        <v>458</v>
      </c>
      <c r="G96" s="55" t="s">
        <v>65</v>
      </c>
      <c r="H96" s="56">
        <v>25</v>
      </c>
      <c r="I96" s="56">
        <v>4</v>
      </c>
      <c r="J96" s="56">
        <v>25</v>
      </c>
      <c r="K96" s="56">
        <v>1015897</v>
      </c>
      <c r="L96" s="56">
        <v>30882304</v>
      </c>
      <c r="M96" s="56">
        <v>29866407</v>
      </c>
      <c r="N96" s="57">
        <f t="shared" si="4"/>
        <v>3.2895764512906808E-2</v>
      </c>
      <c r="O96" s="56">
        <v>641690</v>
      </c>
      <c r="P96" s="56"/>
      <c r="Q96" s="57">
        <f t="shared" si="5"/>
        <v>5.258175724814565E-2</v>
      </c>
      <c r="R96" s="56">
        <v>1310295</v>
      </c>
      <c r="S96" s="56">
        <v>23222926</v>
      </c>
      <c r="T96" s="56">
        <v>21912631</v>
      </c>
      <c r="U96" s="57">
        <f t="shared" si="6"/>
        <v>5.6422476650875089E-2</v>
      </c>
      <c r="V96" s="56">
        <v>641690</v>
      </c>
      <c r="W96" s="56"/>
      <c r="X96" s="54">
        <f t="shared" si="7"/>
        <v>8.1794108901647525E-2</v>
      </c>
    </row>
    <row r="97" spans="1:24" s="1" customFormat="1" ht="13.2" x14ac:dyDescent="0.25">
      <c r="A97" s="55">
        <v>57</v>
      </c>
      <c r="B97" s="55" t="s">
        <v>285</v>
      </c>
      <c r="C97" s="55" t="s">
        <v>125</v>
      </c>
      <c r="D97" s="55" t="s">
        <v>286</v>
      </c>
      <c r="E97" s="55" t="s">
        <v>287</v>
      </c>
      <c r="F97" s="55" t="s">
        <v>459</v>
      </c>
      <c r="G97" s="55" t="s">
        <v>72</v>
      </c>
      <c r="H97" s="56">
        <v>43</v>
      </c>
      <c r="I97" s="56">
        <v>16</v>
      </c>
      <c r="J97" s="56">
        <v>42</v>
      </c>
      <c r="K97" s="56"/>
      <c r="L97" s="56"/>
      <c r="M97" s="56"/>
      <c r="N97" s="57" t="str">
        <f t="shared" si="4"/>
        <v/>
      </c>
      <c r="O97" s="56"/>
      <c r="P97" s="56"/>
      <c r="Q97" s="57" t="str">
        <f t="shared" si="5"/>
        <v/>
      </c>
      <c r="R97" s="56">
        <v>3780118</v>
      </c>
      <c r="S97" s="56">
        <v>59027664</v>
      </c>
      <c r="T97" s="56">
        <v>55247546</v>
      </c>
      <c r="U97" s="57">
        <f t="shared" si="6"/>
        <v>6.4039769556186399E-2</v>
      </c>
      <c r="V97" s="56">
        <v>-56845</v>
      </c>
      <c r="W97" s="56">
        <v>16867</v>
      </c>
      <c r="X97" s="54">
        <f t="shared" si="7"/>
        <v>6.2851526616918785E-2</v>
      </c>
    </row>
    <row r="98" spans="1:24" s="1" customFormat="1" ht="13.2" x14ac:dyDescent="0.25">
      <c r="A98" s="55">
        <v>140</v>
      </c>
      <c r="B98" s="55" t="s">
        <v>288</v>
      </c>
      <c r="C98" s="55" t="s">
        <v>98</v>
      </c>
      <c r="D98" s="55" t="s">
        <v>289</v>
      </c>
      <c r="E98" s="55" t="s">
        <v>290</v>
      </c>
      <c r="F98" s="55" t="s">
        <v>457</v>
      </c>
      <c r="G98" s="55" t="s">
        <v>65</v>
      </c>
      <c r="H98" s="56">
        <v>50</v>
      </c>
      <c r="I98" s="56">
        <v>10</v>
      </c>
      <c r="J98" s="56">
        <v>25</v>
      </c>
      <c r="K98" s="56">
        <v>3683969</v>
      </c>
      <c r="L98" s="56">
        <v>50941457</v>
      </c>
      <c r="M98" s="56">
        <v>47257488</v>
      </c>
      <c r="N98" s="57">
        <f t="shared" si="4"/>
        <v>7.2317699904029045E-2</v>
      </c>
      <c r="O98" s="56">
        <v>2958140</v>
      </c>
      <c r="P98" s="56">
        <v>1515050</v>
      </c>
      <c r="Q98" s="57">
        <f t="shared" si="5"/>
        <v>9.5122399523692169E-2</v>
      </c>
      <c r="R98" s="56">
        <v>4392516</v>
      </c>
      <c r="S98" s="56">
        <v>47411817</v>
      </c>
      <c r="T98" s="56">
        <v>43019301</v>
      </c>
      <c r="U98" s="57">
        <f t="shared" si="6"/>
        <v>9.2646016920212113E-2</v>
      </c>
      <c r="V98" s="56">
        <v>2958140</v>
      </c>
      <c r="W98" s="56"/>
      <c r="X98" s="54">
        <f t="shared" si="7"/>
        <v>0.14593333879558404</v>
      </c>
    </row>
    <row r="99" spans="1:24" s="1" customFormat="1" ht="13.2" x14ac:dyDescent="0.25">
      <c r="A99" s="55">
        <v>110</v>
      </c>
      <c r="B99" s="55" t="s">
        <v>471</v>
      </c>
      <c r="C99" s="55" t="s">
        <v>108</v>
      </c>
      <c r="D99" s="55" t="s">
        <v>292</v>
      </c>
      <c r="E99" s="55" t="s">
        <v>252</v>
      </c>
      <c r="F99" s="55" t="s">
        <v>457</v>
      </c>
      <c r="G99" s="55" t="s">
        <v>65</v>
      </c>
      <c r="H99" s="56">
        <v>30</v>
      </c>
      <c r="I99" s="56">
        <v>6</v>
      </c>
      <c r="J99" s="56">
        <v>25</v>
      </c>
      <c r="K99" s="56">
        <v>5538490</v>
      </c>
      <c r="L99" s="56">
        <v>46592277</v>
      </c>
      <c r="M99" s="56">
        <v>41053787</v>
      </c>
      <c r="N99" s="57">
        <f t="shared" si="4"/>
        <v>0.11887141725226265</v>
      </c>
      <c r="O99" s="56">
        <v>731390</v>
      </c>
      <c r="P99" s="56">
        <v>651762</v>
      </c>
      <c r="Q99" s="57">
        <f t="shared" si="5"/>
        <v>0.11871687796298626</v>
      </c>
      <c r="R99" s="56">
        <v>4964990</v>
      </c>
      <c r="S99" s="56">
        <v>30530652</v>
      </c>
      <c r="T99" s="56">
        <v>25565662</v>
      </c>
      <c r="U99" s="57">
        <f t="shared" si="6"/>
        <v>0.16262312380357943</v>
      </c>
      <c r="V99" s="56">
        <v>725638</v>
      </c>
      <c r="W99" s="56">
        <v>502323</v>
      </c>
      <c r="X99" s="54">
        <f t="shared" si="7"/>
        <v>0.1659923490599812</v>
      </c>
    </row>
    <row r="100" spans="1:24" s="1" customFormat="1" ht="13.2" x14ac:dyDescent="0.25">
      <c r="A100" s="55">
        <v>112</v>
      </c>
      <c r="B100" s="55" t="s">
        <v>293</v>
      </c>
      <c r="C100" s="55" t="s">
        <v>94</v>
      </c>
      <c r="D100" s="55" t="s">
        <v>294</v>
      </c>
      <c r="E100" s="55" t="s">
        <v>177</v>
      </c>
      <c r="F100" s="55" t="s">
        <v>458</v>
      </c>
      <c r="G100" s="55" t="s">
        <v>65</v>
      </c>
      <c r="H100" s="56">
        <v>25</v>
      </c>
      <c r="I100" s="56">
        <v>4</v>
      </c>
      <c r="J100" s="56">
        <v>23</v>
      </c>
      <c r="K100" s="56">
        <v>1784698</v>
      </c>
      <c r="L100" s="56">
        <v>59640525</v>
      </c>
      <c r="M100" s="56">
        <v>57855827</v>
      </c>
      <c r="N100" s="57">
        <f t="shared" si="4"/>
        <v>2.9924250331465056E-2</v>
      </c>
      <c r="O100" s="56">
        <v>3697983</v>
      </c>
      <c r="P100" s="56">
        <v>205740</v>
      </c>
      <c r="Q100" s="57">
        <f t="shared" si="5"/>
        <v>8.3313313916393489E-2</v>
      </c>
      <c r="R100" s="56">
        <v>5779753</v>
      </c>
      <c r="S100" s="56">
        <v>45980851</v>
      </c>
      <c r="T100" s="56">
        <v>40201098</v>
      </c>
      <c r="U100" s="57">
        <f t="shared" si="6"/>
        <v>0.12569913070986877</v>
      </c>
      <c r="V100" s="56">
        <v>3697983</v>
      </c>
      <c r="W100" s="56"/>
      <c r="X100" s="54">
        <f t="shared" si="7"/>
        <v>0.19078016203037293</v>
      </c>
    </row>
    <row r="101" spans="1:24" s="1" customFormat="1" ht="13.2" x14ac:dyDescent="0.25">
      <c r="A101" s="55">
        <v>113</v>
      </c>
      <c r="B101" s="55" t="s">
        <v>295</v>
      </c>
      <c r="C101" s="55" t="s">
        <v>198</v>
      </c>
      <c r="D101" s="55" t="s">
        <v>296</v>
      </c>
      <c r="E101" s="55" t="s">
        <v>296</v>
      </c>
      <c r="F101" s="55" t="s">
        <v>457</v>
      </c>
      <c r="G101" s="55" t="s">
        <v>65</v>
      </c>
      <c r="H101" s="56">
        <v>44</v>
      </c>
      <c r="I101" s="56">
        <v>7</v>
      </c>
      <c r="J101" s="56">
        <v>25</v>
      </c>
      <c r="K101" s="56">
        <v>-2489965</v>
      </c>
      <c r="L101" s="56">
        <v>30619598</v>
      </c>
      <c r="M101" s="56">
        <v>33109563</v>
      </c>
      <c r="N101" s="57">
        <f t="shared" si="4"/>
        <v>-8.1319323656698569E-2</v>
      </c>
      <c r="O101" s="56">
        <v>2792960</v>
      </c>
      <c r="P101" s="56"/>
      <c r="Q101" s="57">
        <f t="shared" si="5"/>
        <v>9.0682970157507838E-3</v>
      </c>
      <c r="R101" s="56">
        <v>-2321325</v>
      </c>
      <c r="S101" s="56">
        <v>28934752</v>
      </c>
      <c r="T101" s="56">
        <v>31256077</v>
      </c>
      <c r="U101" s="57">
        <f t="shared" si="6"/>
        <v>-8.0226193056709111E-2</v>
      </c>
      <c r="V101" s="56">
        <v>2792960</v>
      </c>
      <c r="W101" s="56"/>
      <c r="X101" s="54">
        <f t="shared" si="7"/>
        <v>1.4865080721862326E-2</v>
      </c>
    </row>
    <row r="102" spans="1:24" s="1" customFormat="1" ht="13.2" x14ac:dyDescent="0.25">
      <c r="A102" s="55">
        <v>41</v>
      </c>
      <c r="B102" s="55" t="s">
        <v>297</v>
      </c>
      <c r="C102" s="55" t="s">
        <v>128</v>
      </c>
      <c r="D102" s="55" t="s">
        <v>298</v>
      </c>
      <c r="E102" s="55" t="s">
        <v>299</v>
      </c>
      <c r="F102" s="55" t="s">
        <v>459</v>
      </c>
      <c r="G102" s="55" t="s">
        <v>72</v>
      </c>
      <c r="H102" s="56">
        <v>54</v>
      </c>
      <c r="I102" s="56">
        <v>10</v>
      </c>
      <c r="J102" s="56">
        <v>33</v>
      </c>
      <c r="K102" s="56">
        <v>2976112</v>
      </c>
      <c r="L102" s="56">
        <v>70754308</v>
      </c>
      <c r="M102" s="56">
        <v>67778196</v>
      </c>
      <c r="N102" s="57">
        <f t="shared" si="4"/>
        <v>4.2062626066528698E-2</v>
      </c>
      <c r="O102" s="56">
        <v>800946</v>
      </c>
      <c r="P102" s="56">
        <v>47477</v>
      </c>
      <c r="Q102" s="57">
        <f t="shared" si="5"/>
        <v>5.2121693258191777E-2</v>
      </c>
      <c r="R102" s="56">
        <v>2976112</v>
      </c>
      <c r="S102" s="56">
        <v>70754308</v>
      </c>
      <c r="T102" s="56">
        <v>67778196</v>
      </c>
      <c r="U102" s="57">
        <f t="shared" si="6"/>
        <v>4.2062626066528698E-2</v>
      </c>
      <c r="V102" s="56">
        <v>800938</v>
      </c>
      <c r="W102" s="56">
        <v>47477</v>
      </c>
      <c r="X102" s="54">
        <f t="shared" si="7"/>
        <v>5.2121587283761137E-2</v>
      </c>
    </row>
    <row r="103" spans="1:24" s="1" customFormat="1" ht="13.2" x14ac:dyDescent="0.25">
      <c r="A103" s="55">
        <v>138</v>
      </c>
      <c r="B103" s="55" t="s">
        <v>300</v>
      </c>
      <c r="C103" s="55" t="s">
        <v>69</v>
      </c>
      <c r="D103" s="55" t="s">
        <v>301</v>
      </c>
      <c r="E103" s="55" t="s">
        <v>139</v>
      </c>
      <c r="F103" s="55" t="s">
        <v>459</v>
      </c>
      <c r="G103" s="55" t="s">
        <v>72</v>
      </c>
      <c r="H103" s="56">
        <v>50</v>
      </c>
      <c r="I103" s="56">
        <v>7</v>
      </c>
      <c r="J103" s="56">
        <v>50</v>
      </c>
      <c r="K103" s="56">
        <v>-5798312</v>
      </c>
      <c r="L103" s="56">
        <v>122106211</v>
      </c>
      <c r="M103" s="56">
        <v>127904523</v>
      </c>
      <c r="N103" s="57">
        <f t="shared" si="4"/>
        <v>-4.7485807253490157E-2</v>
      </c>
      <c r="O103" s="56">
        <v>20524</v>
      </c>
      <c r="P103" s="56">
        <v>63712</v>
      </c>
      <c r="Q103" s="57">
        <f t="shared" si="5"/>
        <v>-4.7831459671790949E-2</v>
      </c>
      <c r="R103" s="56">
        <v>-5479148</v>
      </c>
      <c r="S103" s="56">
        <v>119558559</v>
      </c>
      <c r="T103" s="56">
        <v>125037707</v>
      </c>
      <c r="U103" s="57">
        <f t="shared" si="6"/>
        <v>-4.5828153549425099E-2</v>
      </c>
      <c r="V103" s="56">
        <v>5820</v>
      </c>
      <c r="W103" s="56">
        <v>63712</v>
      </c>
      <c r="X103" s="54">
        <f t="shared" si="7"/>
        <v>-4.6310113817427181E-2</v>
      </c>
    </row>
    <row r="104" spans="1:24" s="1" customFormat="1" ht="13.2" x14ac:dyDescent="0.25">
      <c r="A104" s="55">
        <v>98</v>
      </c>
      <c r="B104" s="55" t="s">
        <v>302</v>
      </c>
      <c r="C104" s="55" t="s">
        <v>108</v>
      </c>
      <c r="D104" s="55" t="s">
        <v>303</v>
      </c>
      <c r="E104" s="55" t="s">
        <v>304</v>
      </c>
      <c r="F104" s="55" t="s">
        <v>457</v>
      </c>
      <c r="G104" s="55" t="s">
        <v>65</v>
      </c>
      <c r="H104" s="56">
        <v>25</v>
      </c>
      <c r="I104" s="56">
        <v>6</v>
      </c>
      <c r="J104" s="56">
        <v>25</v>
      </c>
      <c r="K104" s="56">
        <v>4257887</v>
      </c>
      <c r="L104" s="56">
        <v>37654831</v>
      </c>
      <c r="M104" s="56">
        <v>33396944</v>
      </c>
      <c r="N104" s="57">
        <f t="shared" si="4"/>
        <v>0.11307677891317584</v>
      </c>
      <c r="O104" s="56">
        <v>142142</v>
      </c>
      <c r="P104" s="56"/>
      <c r="Q104" s="57">
        <f t="shared" si="5"/>
        <v>0.11641220581341262</v>
      </c>
      <c r="R104" s="56">
        <v>2715648</v>
      </c>
      <c r="S104" s="56">
        <v>27015471</v>
      </c>
      <c r="T104" s="56">
        <v>24299823</v>
      </c>
      <c r="U104" s="57">
        <f t="shared" si="6"/>
        <v>0.10052195647449567</v>
      </c>
      <c r="V104" s="56">
        <v>117380</v>
      </c>
      <c r="W104" s="56">
        <v>4144</v>
      </c>
      <c r="X104" s="54">
        <f t="shared" si="7"/>
        <v>0.10426047745590761</v>
      </c>
    </row>
    <row r="105" spans="1:24" s="1" customFormat="1" ht="13.2" x14ac:dyDescent="0.25">
      <c r="A105" s="55">
        <v>103</v>
      </c>
      <c r="B105" s="55" t="s">
        <v>305</v>
      </c>
      <c r="C105" s="55" t="s">
        <v>242</v>
      </c>
      <c r="D105" s="55" t="s">
        <v>306</v>
      </c>
      <c r="E105" s="55" t="s">
        <v>123</v>
      </c>
      <c r="F105" s="55" t="s">
        <v>459</v>
      </c>
      <c r="G105" s="55" t="s">
        <v>72</v>
      </c>
      <c r="H105" s="56">
        <v>518</v>
      </c>
      <c r="I105" s="56">
        <v>42</v>
      </c>
      <c r="J105" s="56">
        <v>350</v>
      </c>
      <c r="K105" s="56">
        <v>-3792149</v>
      </c>
      <c r="L105" s="56">
        <v>703379851</v>
      </c>
      <c r="M105" s="56">
        <v>707172000</v>
      </c>
      <c r="N105" s="57">
        <f t="shared" si="4"/>
        <v>-5.3913244665861207E-3</v>
      </c>
      <c r="O105" s="56">
        <v>32414369</v>
      </c>
      <c r="P105" s="56">
        <v>399882</v>
      </c>
      <c r="Q105" s="57">
        <f t="shared" si="5"/>
        <v>3.8356292062201848E-2</v>
      </c>
      <c r="R105" s="56">
        <v>47037169</v>
      </c>
      <c r="S105" s="56">
        <v>551846391</v>
      </c>
      <c r="T105" s="56">
        <v>504809222</v>
      </c>
      <c r="U105" s="57">
        <f t="shared" si="6"/>
        <v>8.5235981909320843E-2</v>
      </c>
      <c r="V105" s="56"/>
      <c r="W105" s="56">
        <v>878</v>
      </c>
      <c r="X105" s="54">
        <f t="shared" si="7"/>
        <v>8.5234390886865477E-2</v>
      </c>
    </row>
    <row r="106" spans="1:24" s="1" customFormat="1" ht="13.2" x14ac:dyDescent="0.25">
      <c r="A106" s="55">
        <v>251</v>
      </c>
      <c r="B106" s="55" t="s">
        <v>307</v>
      </c>
      <c r="C106" s="55" t="s">
        <v>77</v>
      </c>
      <c r="D106" s="55" t="s">
        <v>308</v>
      </c>
      <c r="E106" s="55" t="s">
        <v>309</v>
      </c>
      <c r="F106" s="55" t="s">
        <v>457</v>
      </c>
      <c r="G106" s="55" t="s">
        <v>72</v>
      </c>
      <c r="H106" s="56">
        <v>16</v>
      </c>
      <c r="I106" s="56">
        <v>0</v>
      </c>
      <c r="J106" s="56">
        <v>16</v>
      </c>
      <c r="K106" s="56"/>
      <c r="L106" s="56"/>
      <c r="M106" s="56"/>
      <c r="N106" s="57" t="str">
        <f t="shared" si="4"/>
        <v/>
      </c>
      <c r="O106" s="56"/>
      <c r="P106" s="56"/>
      <c r="Q106" s="57" t="str">
        <f t="shared" si="5"/>
        <v/>
      </c>
      <c r="R106" s="56">
        <v>0</v>
      </c>
      <c r="S106" s="56">
        <v>8091590</v>
      </c>
      <c r="T106" s="56">
        <v>8091590</v>
      </c>
      <c r="U106" s="57">
        <f t="shared" si="6"/>
        <v>0</v>
      </c>
      <c r="V106" s="56"/>
      <c r="W106" s="56"/>
      <c r="X106" s="54">
        <f t="shared" si="7"/>
        <v>0</v>
      </c>
    </row>
    <row r="107" spans="1:24" s="1" customFormat="1" ht="13.2" x14ac:dyDescent="0.25">
      <c r="A107" s="55">
        <v>145</v>
      </c>
      <c r="B107" s="55" t="s">
        <v>449</v>
      </c>
      <c r="C107" s="55" t="s">
        <v>69</v>
      </c>
      <c r="D107" s="55" t="s">
        <v>308</v>
      </c>
      <c r="E107" s="55" t="s">
        <v>309</v>
      </c>
      <c r="F107" s="55" t="s">
        <v>459</v>
      </c>
      <c r="G107" s="55" t="s">
        <v>72</v>
      </c>
      <c r="H107" s="56">
        <v>2059</v>
      </c>
      <c r="I107" s="56">
        <v>89</v>
      </c>
      <c r="J107" s="56">
        <v>1279</v>
      </c>
      <c r="K107" s="56">
        <v>825864835</v>
      </c>
      <c r="L107" s="56">
        <v>2855283072</v>
      </c>
      <c r="M107" s="56">
        <v>2029418237</v>
      </c>
      <c r="N107" s="57">
        <f t="shared" si="4"/>
        <v>0.28924096636818503</v>
      </c>
      <c r="O107" s="56">
        <v>3169091</v>
      </c>
      <c r="P107" s="56">
        <v>133896</v>
      </c>
      <c r="Q107" s="57">
        <f t="shared" si="5"/>
        <v>0.28998212414723556</v>
      </c>
      <c r="R107" s="56">
        <v>825864835</v>
      </c>
      <c r="S107" s="56">
        <v>2855283072</v>
      </c>
      <c r="T107" s="56">
        <v>2029418237</v>
      </c>
      <c r="U107" s="57">
        <f t="shared" si="6"/>
        <v>0.28924096636818503</v>
      </c>
      <c r="V107" s="56">
        <v>3169091</v>
      </c>
      <c r="W107" s="56">
        <v>133896</v>
      </c>
      <c r="X107" s="54">
        <f t="shared" si="7"/>
        <v>0.28998212414723556</v>
      </c>
    </row>
    <row r="108" spans="1:24" s="1" customFormat="1" ht="13.2" x14ac:dyDescent="0.25">
      <c r="A108" s="55">
        <v>107</v>
      </c>
      <c r="B108" s="55" t="s">
        <v>310</v>
      </c>
      <c r="C108" s="55" t="s">
        <v>67</v>
      </c>
      <c r="D108" s="55" t="s">
        <v>308</v>
      </c>
      <c r="E108" s="55" t="s">
        <v>309</v>
      </c>
      <c r="F108" s="55" t="s">
        <v>459</v>
      </c>
      <c r="G108" s="55" t="s">
        <v>72</v>
      </c>
      <c r="H108" s="56">
        <v>61</v>
      </c>
      <c r="I108" s="56">
        <v>28</v>
      </c>
      <c r="J108" s="56">
        <v>41</v>
      </c>
      <c r="K108" s="56">
        <v>-169321</v>
      </c>
      <c r="L108" s="56">
        <v>219939121</v>
      </c>
      <c r="M108" s="56">
        <v>220108442</v>
      </c>
      <c r="N108" s="57">
        <f t="shared" si="4"/>
        <v>-7.6985394517421941E-4</v>
      </c>
      <c r="O108" s="56">
        <v>2372288</v>
      </c>
      <c r="P108" s="56"/>
      <c r="Q108" s="57">
        <f t="shared" si="5"/>
        <v>9.9093744666968481E-3</v>
      </c>
      <c r="R108" s="56">
        <v>-1601353</v>
      </c>
      <c r="S108" s="56">
        <v>213202455</v>
      </c>
      <c r="T108" s="56">
        <v>214803808</v>
      </c>
      <c r="U108" s="57">
        <f t="shared" si="6"/>
        <v>-7.5109500967050309E-3</v>
      </c>
      <c r="V108" s="56">
        <v>2372288</v>
      </c>
      <c r="W108" s="56"/>
      <c r="X108" s="54">
        <f t="shared" si="7"/>
        <v>3.5761842471499551E-3</v>
      </c>
    </row>
    <row r="109" spans="1:24" s="1" customFormat="1" ht="13.2" x14ac:dyDescent="0.25">
      <c r="A109" s="55">
        <v>121</v>
      </c>
      <c r="B109" s="55" t="s">
        <v>311</v>
      </c>
      <c r="C109" s="55" t="s">
        <v>67</v>
      </c>
      <c r="D109" s="55" t="s">
        <v>312</v>
      </c>
      <c r="E109" s="55" t="s">
        <v>312</v>
      </c>
      <c r="F109" s="55" t="s">
        <v>458</v>
      </c>
      <c r="G109" s="55" t="s">
        <v>65</v>
      </c>
      <c r="H109" s="56">
        <v>25</v>
      </c>
      <c r="I109" s="56">
        <v>7</v>
      </c>
      <c r="J109" s="56">
        <v>25</v>
      </c>
      <c r="K109" s="56">
        <v>2802066</v>
      </c>
      <c r="L109" s="56">
        <v>51102236</v>
      </c>
      <c r="M109" s="56">
        <v>48300170</v>
      </c>
      <c r="N109" s="57">
        <f t="shared" si="4"/>
        <v>5.4832551749790362E-2</v>
      </c>
      <c r="O109" s="56">
        <v>1018555</v>
      </c>
      <c r="P109" s="56"/>
      <c r="Q109" s="57">
        <f t="shared" si="5"/>
        <v>7.3303204473623582E-2</v>
      </c>
      <c r="R109" s="56">
        <v>5493402</v>
      </c>
      <c r="S109" s="56">
        <v>38887786</v>
      </c>
      <c r="T109" s="56">
        <v>33394384</v>
      </c>
      <c r="U109" s="57">
        <f t="shared" si="6"/>
        <v>0.14126291478769196</v>
      </c>
      <c r="V109" s="56">
        <v>663520</v>
      </c>
      <c r="W109" s="56"/>
      <c r="X109" s="54">
        <f t="shared" si="7"/>
        <v>0.15566924642134447</v>
      </c>
    </row>
    <row r="110" spans="1:24" s="1" customFormat="1" ht="13.2" x14ac:dyDescent="0.25">
      <c r="A110" s="55">
        <v>124</v>
      </c>
      <c r="B110" s="55" t="s">
        <v>313</v>
      </c>
      <c r="C110" s="55" t="s">
        <v>62</v>
      </c>
      <c r="D110" s="55" t="s">
        <v>314</v>
      </c>
      <c r="E110" s="55" t="s">
        <v>315</v>
      </c>
      <c r="F110" s="55" t="s">
        <v>457</v>
      </c>
      <c r="G110" s="55" t="s">
        <v>65</v>
      </c>
      <c r="H110" s="56">
        <v>30</v>
      </c>
      <c r="I110" s="56">
        <v>5</v>
      </c>
      <c r="J110" s="56">
        <v>9</v>
      </c>
      <c r="K110" s="56">
        <v>1366158</v>
      </c>
      <c r="L110" s="56">
        <v>22049027</v>
      </c>
      <c r="M110" s="56">
        <v>20682869</v>
      </c>
      <c r="N110" s="57">
        <f t="shared" si="4"/>
        <v>6.1960013020075672E-2</v>
      </c>
      <c r="O110" s="56">
        <v>232442</v>
      </c>
      <c r="P110" s="56">
        <v>200432</v>
      </c>
      <c r="Q110" s="57">
        <f t="shared" si="5"/>
        <v>6.2750261214823855E-2</v>
      </c>
      <c r="R110" s="56">
        <v>1073889</v>
      </c>
      <c r="S110" s="56">
        <v>19327361</v>
      </c>
      <c r="T110" s="56">
        <v>18253472</v>
      </c>
      <c r="U110" s="57">
        <f t="shared" si="6"/>
        <v>5.5563146981111387E-2</v>
      </c>
      <c r="V110" s="56">
        <v>232442</v>
      </c>
      <c r="W110" s="56">
        <v>200432</v>
      </c>
      <c r="X110" s="54">
        <f t="shared" si="7"/>
        <v>5.6539373121498204E-2</v>
      </c>
    </row>
    <row r="111" spans="1:24" s="1" customFormat="1" ht="13.2" x14ac:dyDescent="0.25">
      <c r="A111" s="55">
        <v>149</v>
      </c>
      <c r="B111" s="55" t="s">
        <v>472</v>
      </c>
      <c r="C111" s="55" t="s">
        <v>108</v>
      </c>
      <c r="D111" s="55" t="s">
        <v>317</v>
      </c>
      <c r="E111" s="55" t="s">
        <v>252</v>
      </c>
      <c r="F111" s="55" t="s">
        <v>457</v>
      </c>
      <c r="G111" s="55" t="s">
        <v>65</v>
      </c>
      <c r="H111" s="56">
        <v>28</v>
      </c>
      <c r="I111" s="56">
        <v>8</v>
      </c>
      <c r="J111" s="56">
        <v>20</v>
      </c>
      <c r="K111" s="56">
        <v>7183843</v>
      </c>
      <c r="L111" s="56">
        <v>38481636</v>
      </c>
      <c r="M111" s="56">
        <v>31297793</v>
      </c>
      <c r="N111" s="57">
        <f t="shared" si="4"/>
        <v>0.18668236974124489</v>
      </c>
      <c r="O111" s="56">
        <v>1706009</v>
      </c>
      <c r="P111" s="56">
        <v>1630972</v>
      </c>
      <c r="Q111" s="57">
        <f t="shared" si="5"/>
        <v>0.18062466710851058</v>
      </c>
      <c r="R111" s="56">
        <v>5511813</v>
      </c>
      <c r="S111" s="56">
        <v>24849756</v>
      </c>
      <c r="T111" s="56">
        <v>19337943</v>
      </c>
      <c r="U111" s="57">
        <f t="shared" si="6"/>
        <v>0.22180551792943157</v>
      </c>
      <c r="V111" s="56">
        <v>1125208</v>
      </c>
      <c r="W111" s="56">
        <v>1079704</v>
      </c>
      <c r="X111" s="54">
        <f t="shared" si="7"/>
        <v>0.21394897794661044</v>
      </c>
    </row>
    <row r="112" spans="1:24" s="1" customFormat="1" ht="13.2" x14ac:dyDescent="0.25">
      <c r="A112" s="55">
        <v>135</v>
      </c>
      <c r="B112" s="55" t="s">
        <v>318</v>
      </c>
      <c r="C112" s="55" t="s">
        <v>408</v>
      </c>
      <c r="D112" s="55" t="s">
        <v>319</v>
      </c>
      <c r="E112" s="55" t="s">
        <v>271</v>
      </c>
      <c r="F112" s="55" t="s">
        <v>459</v>
      </c>
      <c r="G112" s="55" t="s">
        <v>72</v>
      </c>
      <c r="H112" s="56">
        <v>93</v>
      </c>
      <c r="I112" s="56">
        <v>18</v>
      </c>
      <c r="J112" s="56">
        <v>89</v>
      </c>
      <c r="K112" s="56"/>
      <c r="L112" s="56"/>
      <c r="M112" s="56"/>
      <c r="N112" s="57" t="str">
        <f t="shared" si="4"/>
        <v/>
      </c>
      <c r="O112" s="56"/>
      <c r="P112" s="56"/>
      <c r="Q112" s="57" t="str">
        <f t="shared" si="5"/>
        <v/>
      </c>
      <c r="R112" s="56">
        <v>2667879</v>
      </c>
      <c r="S112" s="56">
        <v>171178365</v>
      </c>
      <c r="T112" s="56">
        <v>168510486</v>
      </c>
      <c r="U112" s="57">
        <f t="shared" si="6"/>
        <v>1.5585374939175287E-2</v>
      </c>
      <c r="V112" s="56">
        <v>5493795</v>
      </c>
      <c r="W112" s="56">
        <v>92827</v>
      </c>
      <c r="X112" s="54">
        <f t="shared" si="7"/>
        <v>4.5671298749050217E-2</v>
      </c>
    </row>
    <row r="113" spans="1:24" s="1" customFormat="1" ht="13.2" x14ac:dyDescent="0.25">
      <c r="A113" s="55">
        <v>99</v>
      </c>
      <c r="B113" s="55" t="s">
        <v>320</v>
      </c>
      <c r="C113" s="55" t="s">
        <v>94</v>
      </c>
      <c r="D113" s="55" t="s">
        <v>321</v>
      </c>
      <c r="E113" s="55" t="s">
        <v>322</v>
      </c>
      <c r="F113" s="55" t="s">
        <v>459</v>
      </c>
      <c r="G113" s="55" t="s">
        <v>65</v>
      </c>
      <c r="H113" s="56">
        <v>25</v>
      </c>
      <c r="I113" s="56">
        <v>2</v>
      </c>
      <c r="J113" s="56">
        <v>21</v>
      </c>
      <c r="K113" s="56">
        <v>-237153</v>
      </c>
      <c r="L113" s="56">
        <v>15481837</v>
      </c>
      <c r="M113" s="56">
        <v>15718990</v>
      </c>
      <c r="N113" s="57">
        <f t="shared" si="4"/>
        <v>-1.5318143447705851E-2</v>
      </c>
      <c r="O113" s="56">
        <v>1591010</v>
      </c>
      <c r="P113" s="56"/>
      <c r="Q113" s="57">
        <f t="shared" si="5"/>
        <v>7.9298842190760568E-2</v>
      </c>
      <c r="R113" s="56">
        <v>886950</v>
      </c>
      <c r="S113" s="56">
        <v>13378354</v>
      </c>
      <c r="T113" s="56">
        <v>12491404</v>
      </c>
      <c r="U113" s="57">
        <f t="shared" si="6"/>
        <v>6.6297393535856508E-2</v>
      </c>
      <c r="V113" s="56">
        <v>1591010</v>
      </c>
      <c r="W113" s="56"/>
      <c r="X113" s="54">
        <f t="shared" si="7"/>
        <v>0.16553542288102555</v>
      </c>
    </row>
    <row r="114" spans="1:24" s="1" customFormat="1" ht="13.2" x14ac:dyDescent="0.25">
      <c r="A114" s="55">
        <v>129</v>
      </c>
      <c r="B114" s="55" t="s">
        <v>323</v>
      </c>
      <c r="C114" s="55" t="s">
        <v>67</v>
      </c>
      <c r="D114" s="55" t="s">
        <v>324</v>
      </c>
      <c r="E114" s="55" t="s">
        <v>274</v>
      </c>
      <c r="F114" s="55" t="s">
        <v>459</v>
      </c>
      <c r="G114" s="55" t="s">
        <v>65</v>
      </c>
      <c r="H114" s="56">
        <v>16</v>
      </c>
      <c r="I114" s="56">
        <v>4</v>
      </c>
      <c r="J114" s="56">
        <v>16</v>
      </c>
      <c r="K114" s="56">
        <v>-664011</v>
      </c>
      <c r="L114" s="56">
        <v>17385253</v>
      </c>
      <c r="M114" s="56">
        <v>18049264</v>
      </c>
      <c r="N114" s="57">
        <f t="shared" si="4"/>
        <v>-3.8193922170704102E-2</v>
      </c>
      <c r="O114" s="56">
        <v>804075</v>
      </c>
      <c r="P114" s="56"/>
      <c r="Q114" s="57">
        <f t="shared" si="5"/>
        <v>7.7003394517928311E-3</v>
      </c>
      <c r="R114" s="56">
        <v>-99997</v>
      </c>
      <c r="S114" s="56">
        <v>14557100</v>
      </c>
      <c r="T114" s="56">
        <v>14657097</v>
      </c>
      <c r="U114" s="57">
        <f t="shared" si="6"/>
        <v>-6.8692940214740575E-3</v>
      </c>
      <c r="V114" s="56">
        <v>804075</v>
      </c>
      <c r="W114" s="56"/>
      <c r="X114" s="54">
        <f t="shared" si="7"/>
        <v>4.5834905207446694E-2</v>
      </c>
    </row>
    <row r="115" spans="1:24" s="1" customFormat="1" ht="13.2" x14ac:dyDescent="0.25">
      <c r="A115" s="55">
        <v>161</v>
      </c>
      <c r="B115" s="55" t="s">
        <v>325</v>
      </c>
      <c r="C115" s="55" t="s">
        <v>67</v>
      </c>
      <c r="D115" s="55" t="s">
        <v>326</v>
      </c>
      <c r="E115" s="55" t="s">
        <v>228</v>
      </c>
      <c r="F115" s="55" t="s">
        <v>459</v>
      </c>
      <c r="G115" s="55" t="s">
        <v>65</v>
      </c>
      <c r="H115" s="56">
        <v>37</v>
      </c>
      <c r="I115" s="56">
        <v>8</v>
      </c>
      <c r="J115" s="56">
        <v>37</v>
      </c>
      <c r="K115" s="56">
        <v>6981231</v>
      </c>
      <c r="L115" s="56">
        <v>109773528</v>
      </c>
      <c r="M115" s="56">
        <v>102792297</v>
      </c>
      <c r="N115" s="57">
        <f t="shared" si="4"/>
        <v>6.3596671503534083E-2</v>
      </c>
      <c r="O115" s="56">
        <v>2371873</v>
      </c>
      <c r="P115" s="56"/>
      <c r="Q115" s="57">
        <f t="shared" si="5"/>
        <v>8.34015832713461E-2</v>
      </c>
      <c r="R115" s="56">
        <v>3044264</v>
      </c>
      <c r="S115" s="56">
        <v>73377676</v>
      </c>
      <c r="T115" s="56">
        <v>70333412</v>
      </c>
      <c r="U115" s="57">
        <f t="shared" si="6"/>
        <v>4.1487604486138266E-2</v>
      </c>
      <c r="V115" s="56">
        <v>2371873</v>
      </c>
      <c r="W115" s="56">
        <v>49720</v>
      </c>
      <c r="X115" s="54">
        <f t="shared" si="7"/>
        <v>7.0844210570811444E-2</v>
      </c>
    </row>
    <row r="116" spans="1:24" s="1" customFormat="1" ht="13.2" x14ac:dyDescent="0.25">
      <c r="A116" s="55">
        <v>132</v>
      </c>
      <c r="B116" s="55" t="s">
        <v>473</v>
      </c>
      <c r="C116" s="55" t="s">
        <v>108</v>
      </c>
      <c r="D116" s="55" t="s">
        <v>328</v>
      </c>
      <c r="E116" s="55" t="s">
        <v>252</v>
      </c>
      <c r="F116" s="55" t="s">
        <v>457</v>
      </c>
      <c r="G116" s="55" t="s">
        <v>72</v>
      </c>
      <c r="H116" s="56">
        <v>489</v>
      </c>
      <c r="I116" s="56">
        <v>50</v>
      </c>
      <c r="J116" s="56">
        <v>465</v>
      </c>
      <c r="K116" s="56">
        <v>49978508</v>
      </c>
      <c r="L116" s="56">
        <v>869690039</v>
      </c>
      <c r="M116" s="56">
        <v>819711531</v>
      </c>
      <c r="N116" s="57">
        <f t="shared" si="4"/>
        <v>5.7467035103066187E-2</v>
      </c>
      <c r="O116" s="56">
        <v>28510257</v>
      </c>
      <c r="P116" s="56">
        <v>50896780</v>
      </c>
      <c r="Q116" s="57">
        <f t="shared" si="5"/>
        <v>3.0719189386684415E-2</v>
      </c>
      <c r="R116" s="56">
        <v>42798932</v>
      </c>
      <c r="S116" s="56">
        <v>815444020</v>
      </c>
      <c r="T116" s="56">
        <v>772645088</v>
      </c>
      <c r="U116" s="57">
        <f t="shared" si="6"/>
        <v>5.2485432415090863E-2</v>
      </c>
      <c r="V116" s="56">
        <v>28510256</v>
      </c>
      <c r="W116" s="56">
        <v>50896780</v>
      </c>
      <c r="X116" s="54">
        <f t="shared" si="7"/>
        <v>2.4186627854706193E-2</v>
      </c>
    </row>
    <row r="117" spans="1:24" s="1" customFormat="1" ht="13.2" x14ac:dyDescent="0.25">
      <c r="A117" s="55">
        <v>74</v>
      </c>
      <c r="B117" s="55" t="s">
        <v>329</v>
      </c>
      <c r="C117" s="55" t="s">
        <v>209</v>
      </c>
      <c r="D117" s="55" t="s">
        <v>330</v>
      </c>
      <c r="E117" s="55" t="s">
        <v>331</v>
      </c>
      <c r="F117" s="55" t="s">
        <v>459</v>
      </c>
      <c r="G117" s="55" t="s">
        <v>72</v>
      </c>
      <c r="H117" s="56">
        <v>97</v>
      </c>
      <c r="I117" s="56">
        <v>15</v>
      </c>
      <c r="J117" s="56">
        <v>68</v>
      </c>
      <c r="K117" s="56">
        <v>6248579</v>
      </c>
      <c r="L117" s="56">
        <v>126736917</v>
      </c>
      <c r="M117" s="56">
        <v>120488338</v>
      </c>
      <c r="N117" s="57">
        <f t="shared" si="4"/>
        <v>4.9303542708080864E-2</v>
      </c>
      <c r="O117" s="56">
        <v>1544193</v>
      </c>
      <c r="P117" s="56">
        <v>199169</v>
      </c>
      <c r="Q117" s="57">
        <f t="shared" si="5"/>
        <v>5.9195020997245815E-2</v>
      </c>
      <c r="R117" s="56">
        <v>2386048</v>
      </c>
      <c r="S117" s="56">
        <v>106914521</v>
      </c>
      <c r="T117" s="56">
        <v>104528473</v>
      </c>
      <c r="U117" s="57">
        <f t="shared" si="6"/>
        <v>2.2317342655447148E-2</v>
      </c>
      <c r="V117" s="56">
        <v>1544193</v>
      </c>
      <c r="W117" s="56">
        <v>199169</v>
      </c>
      <c r="X117" s="54">
        <f t="shared" si="7"/>
        <v>3.4400850447111143E-2</v>
      </c>
    </row>
    <row r="118" spans="1:24" s="1" customFormat="1" ht="13.2" x14ac:dyDescent="0.25">
      <c r="A118" s="55">
        <v>171</v>
      </c>
      <c r="B118" s="55" t="s">
        <v>332</v>
      </c>
      <c r="C118" s="55" t="s">
        <v>69</v>
      </c>
      <c r="D118" s="55" t="s">
        <v>333</v>
      </c>
      <c r="E118" s="55" t="s">
        <v>234</v>
      </c>
      <c r="F118" s="55" t="s">
        <v>459</v>
      </c>
      <c r="G118" s="55" t="s">
        <v>65</v>
      </c>
      <c r="H118" s="56">
        <v>25</v>
      </c>
      <c r="I118" s="56">
        <v>6</v>
      </c>
      <c r="J118" s="56">
        <v>13</v>
      </c>
      <c r="K118" s="56">
        <v>602113</v>
      </c>
      <c r="L118" s="56">
        <v>20178889</v>
      </c>
      <c r="M118" s="56">
        <v>19576776</v>
      </c>
      <c r="N118" s="57">
        <f t="shared" si="4"/>
        <v>2.9838758714615062E-2</v>
      </c>
      <c r="O118" s="56">
        <v>128785</v>
      </c>
      <c r="P118" s="56"/>
      <c r="Q118" s="57">
        <f t="shared" si="5"/>
        <v>3.5991221840571207E-2</v>
      </c>
      <c r="R118" s="56">
        <v>602113</v>
      </c>
      <c r="S118" s="56">
        <v>20178889</v>
      </c>
      <c r="T118" s="56">
        <v>19576776</v>
      </c>
      <c r="U118" s="57">
        <f t="shared" si="6"/>
        <v>2.9838758714615062E-2</v>
      </c>
      <c r="V118" s="56">
        <v>128785</v>
      </c>
      <c r="W118" s="56"/>
      <c r="X118" s="54">
        <f t="shared" si="7"/>
        <v>3.5991221840571207E-2</v>
      </c>
    </row>
    <row r="119" spans="1:24" s="1" customFormat="1" ht="13.2" x14ac:dyDescent="0.25">
      <c r="A119" s="55">
        <v>86</v>
      </c>
      <c r="B119" s="55" t="s">
        <v>334</v>
      </c>
      <c r="C119" s="55" t="s">
        <v>209</v>
      </c>
      <c r="D119" s="55" t="s">
        <v>335</v>
      </c>
      <c r="E119" s="55" t="s">
        <v>123</v>
      </c>
      <c r="F119" s="55" t="s">
        <v>459</v>
      </c>
      <c r="G119" s="55" t="s">
        <v>72</v>
      </c>
      <c r="H119" s="56">
        <v>426</v>
      </c>
      <c r="I119" s="56">
        <v>50</v>
      </c>
      <c r="J119" s="56">
        <v>358</v>
      </c>
      <c r="K119" s="56">
        <v>31329033</v>
      </c>
      <c r="L119" s="56">
        <v>1661908832</v>
      </c>
      <c r="M119" s="56">
        <v>1630579799</v>
      </c>
      <c r="N119" s="57">
        <f t="shared" si="4"/>
        <v>1.8851234434019783E-2</v>
      </c>
      <c r="O119" s="56">
        <v>46321852</v>
      </c>
      <c r="P119" s="56"/>
      <c r="Q119" s="57">
        <f t="shared" si="5"/>
        <v>4.545690797344324E-2</v>
      </c>
      <c r="R119" s="56">
        <v>81558018</v>
      </c>
      <c r="S119" s="56">
        <v>646123142</v>
      </c>
      <c r="T119" s="56">
        <v>564565124</v>
      </c>
      <c r="U119" s="57">
        <f t="shared" si="6"/>
        <v>0.12622674022717484</v>
      </c>
      <c r="V119" s="56">
        <v>37307879</v>
      </c>
      <c r="W119" s="56"/>
      <c r="X119" s="54">
        <f t="shared" si="7"/>
        <v>0.17392522924416684</v>
      </c>
    </row>
    <row r="120" spans="1:24" s="1" customFormat="1" ht="13.2" x14ac:dyDescent="0.25">
      <c r="A120" s="55">
        <v>49</v>
      </c>
      <c r="B120" s="55" t="s">
        <v>336</v>
      </c>
      <c r="C120" s="55" t="s">
        <v>67</v>
      </c>
      <c r="D120" s="55" t="s">
        <v>337</v>
      </c>
      <c r="E120" s="55" t="s">
        <v>246</v>
      </c>
      <c r="F120" s="55" t="s">
        <v>459</v>
      </c>
      <c r="G120" s="55" t="s">
        <v>72</v>
      </c>
      <c r="H120" s="56">
        <v>60</v>
      </c>
      <c r="I120" s="56">
        <v>0</v>
      </c>
      <c r="J120" s="56">
        <v>55</v>
      </c>
      <c r="K120" s="56"/>
      <c r="L120" s="56"/>
      <c r="M120" s="56"/>
      <c r="N120" s="57" t="str">
        <f t="shared" si="4"/>
        <v/>
      </c>
      <c r="O120" s="56"/>
      <c r="P120" s="56"/>
      <c r="Q120" s="57" t="str">
        <f t="shared" si="5"/>
        <v/>
      </c>
      <c r="R120" s="56">
        <v>-1839854</v>
      </c>
      <c r="S120" s="56">
        <v>240694495</v>
      </c>
      <c r="T120" s="56">
        <v>242534349</v>
      </c>
      <c r="U120" s="57">
        <f t="shared" si="6"/>
        <v>-7.6439388445506407E-3</v>
      </c>
      <c r="V120" s="56">
        <v>13466220</v>
      </c>
      <c r="W120" s="56"/>
      <c r="X120" s="54">
        <f t="shared" si="7"/>
        <v>4.5744150507288271E-2</v>
      </c>
    </row>
    <row r="121" spans="1:24" s="1" customFormat="1" ht="13.2" x14ac:dyDescent="0.25">
      <c r="A121" s="55">
        <v>10</v>
      </c>
      <c r="B121" s="55" t="s">
        <v>338</v>
      </c>
      <c r="C121" s="55" t="s">
        <v>128</v>
      </c>
      <c r="D121" s="55" t="s">
        <v>337</v>
      </c>
      <c r="E121" s="55" t="s">
        <v>246</v>
      </c>
      <c r="F121" s="55" t="s">
        <v>459</v>
      </c>
      <c r="G121" s="55" t="s">
        <v>72</v>
      </c>
      <c r="H121" s="56">
        <v>254</v>
      </c>
      <c r="I121" s="56">
        <v>0</v>
      </c>
      <c r="J121" s="56">
        <v>15</v>
      </c>
      <c r="K121" s="56">
        <v>-3552234</v>
      </c>
      <c r="L121" s="56">
        <v>28434968</v>
      </c>
      <c r="M121" s="56">
        <v>31987202</v>
      </c>
      <c r="N121" s="57">
        <f t="shared" si="4"/>
        <v>-0.12492484605574376</v>
      </c>
      <c r="O121" s="56">
        <v>38945</v>
      </c>
      <c r="P121" s="56"/>
      <c r="Q121" s="57">
        <f t="shared" si="5"/>
        <v>-0.12338623778193043</v>
      </c>
      <c r="R121" s="56">
        <v>-3552234</v>
      </c>
      <c r="S121" s="56">
        <v>28434968</v>
      </c>
      <c r="T121" s="56">
        <v>31987202</v>
      </c>
      <c r="U121" s="57">
        <f t="shared" si="6"/>
        <v>-0.12492484605574376</v>
      </c>
      <c r="V121" s="56">
        <v>38945</v>
      </c>
      <c r="W121" s="56"/>
      <c r="X121" s="54">
        <f t="shared" si="7"/>
        <v>-0.12338623778193043</v>
      </c>
    </row>
    <row r="122" spans="1:24" s="1" customFormat="1" ht="13.2" x14ac:dyDescent="0.25">
      <c r="A122" s="55">
        <v>151</v>
      </c>
      <c r="B122" s="55" t="s">
        <v>339</v>
      </c>
      <c r="C122" s="55" t="s">
        <v>209</v>
      </c>
      <c r="D122" s="55" t="s">
        <v>337</v>
      </c>
      <c r="E122" s="55" t="s">
        <v>246</v>
      </c>
      <c r="F122" s="55" t="s">
        <v>459</v>
      </c>
      <c r="G122" s="55" t="s">
        <v>72</v>
      </c>
      <c r="H122" s="56">
        <v>480</v>
      </c>
      <c r="I122" s="56">
        <v>26</v>
      </c>
      <c r="J122" s="56">
        <v>477</v>
      </c>
      <c r="K122" s="56">
        <v>29765644</v>
      </c>
      <c r="L122" s="56">
        <v>819031506</v>
      </c>
      <c r="M122" s="56">
        <v>789265862</v>
      </c>
      <c r="N122" s="57">
        <f t="shared" si="4"/>
        <v>3.6342489613580262E-2</v>
      </c>
      <c r="O122" s="56">
        <v>23931404</v>
      </c>
      <c r="P122" s="56">
        <v>895670</v>
      </c>
      <c r="Q122" s="57">
        <f t="shared" si="5"/>
        <v>6.2637842511955838E-2</v>
      </c>
      <c r="R122" s="56">
        <v>13828991</v>
      </c>
      <c r="S122" s="56">
        <v>799339574</v>
      </c>
      <c r="T122" s="56">
        <v>785510583</v>
      </c>
      <c r="U122" s="57">
        <f t="shared" si="6"/>
        <v>1.7300520892263492E-2</v>
      </c>
      <c r="V122" s="56">
        <v>23931404</v>
      </c>
      <c r="W122" s="56">
        <v>895670</v>
      </c>
      <c r="X122" s="54">
        <f t="shared" si="7"/>
        <v>4.4778360934763818E-2</v>
      </c>
    </row>
    <row r="123" spans="1:24" s="1" customFormat="1" ht="13.2" x14ac:dyDescent="0.25">
      <c r="A123" s="55">
        <v>141</v>
      </c>
      <c r="B123" s="55" t="s">
        <v>432</v>
      </c>
      <c r="C123" s="55" t="s">
        <v>128</v>
      </c>
      <c r="D123" s="55" t="s">
        <v>337</v>
      </c>
      <c r="E123" s="55" t="s">
        <v>246</v>
      </c>
      <c r="F123" s="55" t="s">
        <v>459</v>
      </c>
      <c r="G123" s="55" t="s">
        <v>72</v>
      </c>
      <c r="H123" s="56">
        <v>401</v>
      </c>
      <c r="I123" s="56">
        <v>40</v>
      </c>
      <c r="J123" s="56">
        <v>226</v>
      </c>
      <c r="K123" s="56">
        <v>-66013247</v>
      </c>
      <c r="L123" s="56">
        <v>308679578</v>
      </c>
      <c r="M123" s="56">
        <v>374692825</v>
      </c>
      <c r="N123" s="57">
        <f t="shared" si="4"/>
        <v>-0.21385686551638347</v>
      </c>
      <c r="O123" s="56">
        <v>297402</v>
      </c>
      <c r="P123" s="56"/>
      <c r="Q123" s="57">
        <f t="shared" si="5"/>
        <v>-0.21268848248824232</v>
      </c>
      <c r="R123" s="56">
        <v>-61611053</v>
      </c>
      <c r="S123" s="56">
        <v>284090898</v>
      </c>
      <c r="T123" s="56">
        <v>345701951</v>
      </c>
      <c r="U123" s="57">
        <f t="shared" si="6"/>
        <v>-0.21687091502664052</v>
      </c>
      <c r="V123" s="56">
        <v>297402</v>
      </c>
      <c r="W123" s="56"/>
      <c r="X123" s="54">
        <f t="shared" si="7"/>
        <v>-0.21559835970748445</v>
      </c>
    </row>
    <row r="124" spans="1:24" s="1" customFormat="1" ht="13.2" x14ac:dyDescent="0.25">
      <c r="A124" s="55">
        <v>163</v>
      </c>
      <c r="B124" s="55" t="s">
        <v>450</v>
      </c>
      <c r="C124" s="55" t="s">
        <v>125</v>
      </c>
      <c r="D124" s="55" t="s">
        <v>337</v>
      </c>
      <c r="E124" s="55" t="s">
        <v>246</v>
      </c>
      <c r="F124" s="55" t="s">
        <v>459</v>
      </c>
      <c r="G124" s="55" t="s">
        <v>72</v>
      </c>
      <c r="H124" s="56">
        <v>546</v>
      </c>
      <c r="I124" s="56">
        <v>40</v>
      </c>
      <c r="J124" s="56">
        <v>406</v>
      </c>
      <c r="K124" s="56"/>
      <c r="L124" s="56"/>
      <c r="M124" s="56"/>
      <c r="N124" s="57" t="str">
        <f t="shared" si="4"/>
        <v/>
      </c>
      <c r="O124" s="56"/>
      <c r="P124" s="56"/>
      <c r="Q124" s="57" t="str">
        <f t="shared" si="5"/>
        <v/>
      </c>
      <c r="R124" s="56">
        <v>-750984</v>
      </c>
      <c r="S124" s="56">
        <v>670364901</v>
      </c>
      <c r="T124" s="56">
        <v>671115885</v>
      </c>
      <c r="U124" s="57">
        <f t="shared" si="6"/>
        <v>-1.1202615156010382E-3</v>
      </c>
      <c r="V124" s="56">
        <v>500075</v>
      </c>
      <c r="W124" s="56">
        <v>109218</v>
      </c>
      <c r="X124" s="54">
        <f t="shared" si="7"/>
        <v>-5.3680995861080691E-4</v>
      </c>
    </row>
    <row r="125" spans="1:24" s="1" customFormat="1" ht="13.2" x14ac:dyDescent="0.25">
      <c r="A125" s="55">
        <v>22</v>
      </c>
      <c r="B125" s="55" t="s">
        <v>340</v>
      </c>
      <c r="C125" s="55" t="s">
        <v>67</v>
      </c>
      <c r="D125" s="55" t="s">
        <v>341</v>
      </c>
      <c r="E125" s="55" t="s">
        <v>342</v>
      </c>
      <c r="F125" s="55" t="s">
        <v>459</v>
      </c>
      <c r="G125" s="55" t="s">
        <v>65</v>
      </c>
      <c r="H125" s="56">
        <v>25</v>
      </c>
      <c r="I125" s="56">
        <v>0</v>
      </c>
      <c r="J125" s="56">
        <v>25</v>
      </c>
      <c r="K125" s="56">
        <v>-2496040</v>
      </c>
      <c r="L125" s="56">
        <v>40050042</v>
      </c>
      <c r="M125" s="56">
        <v>42546082</v>
      </c>
      <c r="N125" s="57">
        <f t="shared" si="4"/>
        <v>-6.2323030772352246E-2</v>
      </c>
      <c r="O125" s="56">
        <v>3680161</v>
      </c>
      <c r="P125" s="56">
        <v>1117832</v>
      </c>
      <c r="Q125" s="57">
        <f t="shared" si="5"/>
        <v>1.5158630752297216E-3</v>
      </c>
      <c r="R125" s="56">
        <v>-2496040</v>
      </c>
      <c r="S125" s="56">
        <v>40050042</v>
      </c>
      <c r="T125" s="56">
        <v>42546082</v>
      </c>
      <c r="U125" s="57">
        <f t="shared" si="6"/>
        <v>-6.2323030772352246E-2</v>
      </c>
      <c r="V125" s="56">
        <v>3680161</v>
      </c>
      <c r="W125" s="56">
        <v>1117832</v>
      </c>
      <c r="X125" s="54">
        <f t="shared" si="7"/>
        <v>1.5158630752297216E-3</v>
      </c>
    </row>
    <row r="126" spans="1:24" s="1" customFormat="1" ht="13.2" x14ac:dyDescent="0.25">
      <c r="A126" s="55">
        <v>260</v>
      </c>
      <c r="B126" s="55" t="s">
        <v>343</v>
      </c>
      <c r="C126" s="55" t="s">
        <v>94</v>
      </c>
      <c r="D126" s="55" t="s">
        <v>344</v>
      </c>
      <c r="E126" s="55" t="s">
        <v>345</v>
      </c>
      <c r="F126" s="55" t="s">
        <v>459</v>
      </c>
      <c r="G126" s="55" t="s">
        <v>72</v>
      </c>
      <c r="H126" s="56">
        <v>16</v>
      </c>
      <c r="I126" s="56">
        <v>0</v>
      </c>
      <c r="J126" s="56">
        <v>16</v>
      </c>
      <c r="K126" s="56">
        <v>935533</v>
      </c>
      <c r="L126" s="56">
        <v>14871028</v>
      </c>
      <c r="M126" s="56">
        <v>13935495</v>
      </c>
      <c r="N126" s="57">
        <f t="shared" si="4"/>
        <v>6.290977328534382E-2</v>
      </c>
      <c r="O126" s="56">
        <v>14702</v>
      </c>
      <c r="P126" s="56"/>
      <c r="Q126" s="57">
        <f t="shared" si="5"/>
        <v>6.3835297294791718E-2</v>
      </c>
      <c r="R126" s="56">
        <v>3474801</v>
      </c>
      <c r="S126" s="56">
        <v>11177577</v>
      </c>
      <c r="T126" s="56">
        <v>7702776</v>
      </c>
      <c r="U126" s="57">
        <f t="shared" si="6"/>
        <v>0.31087247262980161</v>
      </c>
      <c r="V126" s="56">
        <v>14701</v>
      </c>
      <c r="W126" s="56"/>
      <c r="X126" s="54">
        <f t="shared" si="7"/>
        <v>0.3117776381179953</v>
      </c>
    </row>
    <row r="127" spans="1:24" s="1" customFormat="1" ht="13.2" x14ac:dyDescent="0.25">
      <c r="A127" s="55">
        <v>106</v>
      </c>
      <c r="B127" s="55" t="s">
        <v>346</v>
      </c>
      <c r="C127" s="55" t="s">
        <v>94</v>
      </c>
      <c r="D127" s="55" t="s">
        <v>344</v>
      </c>
      <c r="E127" s="55" t="s">
        <v>345</v>
      </c>
      <c r="F127" s="55" t="s">
        <v>459</v>
      </c>
      <c r="G127" s="55" t="s">
        <v>65</v>
      </c>
      <c r="H127" s="56">
        <v>26</v>
      </c>
      <c r="I127" s="56">
        <v>10</v>
      </c>
      <c r="J127" s="56">
        <v>26</v>
      </c>
      <c r="K127" s="56">
        <v>12599492</v>
      </c>
      <c r="L127" s="56">
        <v>77305863</v>
      </c>
      <c r="M127" s="56">
        <v>64706371</v>
      </c>
      <c r="N127" s="57">
        <f t="shared" si="4"/>
        <v>0.16298236008308969</v>
      </c>
      <c r="O127" s="56">
        <v>194190</v>
      </c>
      <c r="P127" s="56"/>
      <c r="Q127" s="57">
        <f t="shared" si="5"/>
        <v>0.16507965484875217</v>
      </c>
      <c r="R127" s="56">
        <v>12500386</v>
      </c>
      <c r="S127" s="56">
        <v>77205123</v>
      </c>
      <c r="T127" s="56">
        <v>64704737</v>
      </c>
      <c r="U127" s="57">
        <f t="shared" si="6"/>
        <v>0.16191135399136661</v>
      </c>
      <c r="V127" s="56">
        <v>194190</v>
      </c>
      <c r="W127" s="56"/>
      <c r="X127" s="54">
        <f t="shared" si="7"/>
        <v>0.16401406560288204</v>
      </c>
    </row>
    <row r="128" spans="1:24" s="1" customFormat="1" ht="13.2" x14ac:dyDescent="0.25">
      <c r="A128" s="55">
        <v>156</v>
      </c>
      <c r="B128" s="55" t="s">
        <v>347</v>
      </c>
      <c r="C128" s="55" t="s">
        <v>94</v>
      </c>
      <c r="D128" s="55" t="s">
        <v>348</v>
      </c>
      <c r="E128" s="55" t="s">
        <v>249</v>
      </c>
      <c r="F128" s="55" t="s">
        <v>459</v>
      </c>
      <c r="G128" s="55" t="s">
        <v>65</v>
      </c>
      <c r="H128" s="56">
        <v>25</v>
      </c>
      <c r="I128" s="56">
        <v>0</v>
      </c>
      <c r="J128" s="56">
        <v>25</v>
      </c>
      <c r="K128" s="56">
        <v>2333495</v>
      </c>
      <c r="L128" s="56">
        <v>12901695</v>
      </c>
      <c r="M128" s="56">
        <v>10568200</v>
      </c>
      <c r="N128" s="57">
        <f t="shared" si="4"/>
        <v>0.18086732014669391</v>
      </c>
      <c r="O128" s="56">
        <v>808</v>
      </c>
      <c r="P128" s="56"/>
      <c r="Q128" s="57">
        <f t="shared" si="5"/>
        <v>0.18091861710863388</v>
      </c>
      <c r="R128" s="56">
        <v>3100273</v>
      </c>
      <c r="S128" s="56">
        <v>10499154</v>
      </c>
      <c r="T128" s="56">
        <v>7398881</v>
      </c>
      <c r="U128" s="57">
        <f t="shared" si="6"/>
        <v>0.29528788700499109</v>
      </c>
      <c r="V128" s="56"/>
      <c r="W128" s="56"/>
      <c r="X128" s="54">
        <f t="shared" si="7"/>
        <v>0.29528788700499109</v>
      </c>
    </row>
    <row r="129" spans="1:24" s="1" customFormat="1" ht="13.2" x14ac:dyDescent="0.25">
      <c r="A129" s="55">
        <v>72</v>
      </c>
      <c r="B129" s="55" t="s">
        <v>422</v>
      </c>
      <c r="C129" s="55" t="s">
        <v>419</v>
      </c>
      <c r="D129" s="55" t="s">
        <v>349</v>
      </c>
      <c r="E129" s="55" t="s">
        <v>350</v>
      </c>
      <c r="F129" s="55" t="s">
        <v>459</v>
      </c>
      <c r="G129" s="55" t="s">
        <v>65</v>
      </c>
      <c r="H129" s="56">
        <v>25</v>
      </c>
      <c r="I129" s="56">
        <v>1</v>
      </c>
      <c r="J129" s="56">
        <v>16</v>
      </c>
      <c r="K129" s="56">
        <v>2178960</v>
      </c>
      <c r="L129" s="56">
        <v>19111960</v>
      </c>
      <c r="M129" s="56">
        <v>16933000</v>
      </c>
      <c r="N129" s="57">
        <f t="shared" si="4"/>
        <v>0.11401028465944885</v>
      </c>
      <c r="O129" s="56">
        <v>980000</v>
      </c>
      <c r="P129" s="56"/>
      <c r="Q129" s="57">
        <f t="shared" si="5"/>
        <v>0.15722507908636091</v>
      </c>
      <c r="R129" s="56">
        <v>2178960</v>
      </c>
      <c r="S129" s="56">
        <v>19111960</v>
      </c>
      <c r="T129" s="56">
        <v>16933000</v>
      </c>
      <c r="U129" s="57">
        <f t="shared" si="6"/>
        <v>0.11401028465944885</v>
      </c>
      <c r="V129" s="56">
        <v>980000</v>
      </c>
      <c r="W129" s="56"/>
      <c r="X129" s="54">
        <f t="shared" si="7"/>
        <v>0.15722507908636091</v>
      </c>
    </row>
    <row r="130" spans="1:24" s="1" customFormat="1" ht="13.2" x14ac:dyDescent="0.25">
      <c r="A130" s="55">
        <v>1</v>
      </c>
      <c r="B130" s="55" t="s">
        <v>351</v>
      </c>
      <c r="C130" s="55" t="s">
        <v>198</v>
      </c>
      <c r="D130" s="55" t="s">
        <v>352</v>
      </c>
      <c r="E130" s="55" t="s">
        <v>205</v>
      </c>
      <c r="F130" s="55" t="s">
        <v>457</v>
      </c>
      <c r="G130" s="55" t="s">
        <v>65</v>
      </c>
      <c r="H130" s="56">
        <v>20</v>
      </c>
      <c r="I130" s="56">
        <v>1</v>
      </c>
      <c r="J130" s="56">
        <v>20</v>
      </c>
      <c r="K130" s="56">
        <v>671695</v>
      </c>
      <c r="L130" s="56">
        <v>11910067</v>
      </c>
      <c r="M130" s="56">
        <v>11238372</v>
      </c>
      <c r="N130" s="57">
        <f t="shared" si="4"/>
        <v>5.639724780725415E-2</v>
      </c>
      <c r="O130" s="56">
        <v>97877</v>
      </c>
      <c r="P130" s="56"/>
      <c r="Q130" s="57">
        <f t="shared" si="5"/>
        <v>6.4088573364432744E-2</v>
      </c>
      <c r="R130" s="56">
        <v>668630</v>
      </c>
      <c r="S130" s="56">
        <v>7198018</v>
      </c>
      <c r="T130" s="56">
        <v>6529388</v>
      </c>
      <c r="U130" s="57">
        <f t="shared" si="6"/>
        <v>9.2890848564146408E-2</v>
      </c>
      <c r="V130" s="56">
        <v>97876</v>
      </c>
      <c r="W130" s="56"/>
      <c r="X130" s="54">
        <f t="shared" si="7"/>
        <v>0.10505991452178444</v>
      </c>
    </row>
    <row r="131" spans="1:24" s="1" customFormat="1" ht="13.2" x14ac:dyDescent="0.25">
      <c r="A131" s="55">
        <v>167</v>
      </c>
      <c r="B131" s="55" t="s">
        <v>353</v>
      </c>
      <c r="C131" s="55" t="s">
        <v>62</v>
      </c>
      <c r="D131" s="55" t="s">
        <v>354</v>
      </c>
      <c r="E131" s="55" t="s">
        <v>92</v>
      </c>
      <c r="F131" s="55" t="s">
        <v>457</v>
      </c>
      <c r="G131" s="55" t="s">
        <v>72</v>
      </c>
      <c r="H131" s="56">
        <v>83</v>
      </c>
      <c r="I131" s="56">
        <v>6</v>
      </c>
      <c r="J131" s="56">
        <v>64</v>
      </c>
      <c r="K131" s="56">
        <v>-1727226</v>
      </c>
      <c r="L131" s="56">
        <v>113902551</v>
      </c>
      <c r="M131" s="56">
        <v>115629777</v>
      </c>
      <c r="N131" s="57">
        <f t="shared" si="4"/>
        <v>-1.5164067747701279E-2</v>
      </c>
      <c r="O131" s="56">
        <v>1289801</v>
      </c>
      <c r="P131" s="56">
        <v>2819474</v>
      </c>
      <c r="Q131" s="57">
        <f t="shared" si="5"/>
        <v>-2.8273569759214572E-2</v>
      </c>
      <c r="R131" s="56">
        <v>-2651605</v>
      </c>
      <c r="S131" s="56">
        <v>100292941</v>
      </c>
      <c r="T131" s="56">
        <v>102944546</v>
      </c>
      <c r="U131" s="57">
        <f t="shared" si="6"/>
        <v>-2.6438600499311314E-2</v>
      </c>
      <c r="V131" s="56">
        <v>1289801</v>
      </c>
      <c r="W131" s="56">
        <v>2819474</v>
      </c>
      <c r="X131" s="54">
        <f t="shared" si="7"/>
        <v>-4.1161302773260446E-2</v>
      </c>
    </row>
    <row r="132" spans="1:24" s="1" customFormat="1" ht="13.2" x14ac:dyDescent="0.25">
      <c r="A132" s="55">
        <v>133</v>
      </c>
      <c r="B132" s="55" t="s">
        <v>423</v>
      </c>
      <c r="C132" s="55" t="s">
        <v>394</v>
      </c>
      <c r="D132" s="55" t="s">
        <v>355</v>
      </c>
      <c r="E132" s="55" t="s">
        <v>355</v>
      </c>
      <c r="F132" s="55" t="s">
        <v>457</v>
      </c>
      <c r="G132" s="55" t="s">
        <v>65</v>
      </c>
      <c r="H132" s="56">
        <v>25</v>
      </c>
      <c r="I132" s="56">
        <v>0</v>
      </c>
      <c r="J132" s="56">
        <v>17</v>
      </c>
      <c r="K132" s="56">
        <v>-8695540</v>
      </c>
      <c r="L132" s="56">
        <v>36239464</v>
      </c>
      <c r="M132" s="56">
        <v>44935004</v>
      </c>
      <c r="N132" s="57">
        <f t="shared" si="4"/>
        <v>-0.23994670561352674</v>
      </c>
      <c r="O132" s="56">
        <v>13609</v>
      </c>
      <c r="P132" s="56"/>
      <c r="Q132" s="57">
        <f t="shared" si="5"/>
        <v>-0.23948124342452293</v>
      </c>
      <c r="R132" s="56">
        <v>-4255053</v>
      </c>
      <c r="S132" s="56">
        <v>20459199</v>
      </c>
      <c r="T132" s="56">
        <v>24714252</v>
      </c>
      <c r="U132" s="57">
        <f t="shared" si="6"/>
        <v>-0.20797749706623411</v>
      </c>
      <c r="V132" s="56">
        <v>13609</v>
      </c>
      <c r="W132" s="56"/>
      <c r="X132" s="54">
        <f t="shared" si="7"/>
        <v>-0.20717451167421685</v>
      </c>
    </row>
    <row r="133" spans="1:24" s="1" customFormat="1" ht="13.2" x14ac:dyDescent="0.25">
      <c r="A133" s="55">
        <v>168</v>
      </c>
      <c r="B133" s="55" t="s">
        <v>87</v>
      </c>
      <c r="C133" s="55" t="s">
        <v>87</v>
      </c>
      <c r="D133" s="55" t="s">
        <v>356</v>
      </c>
      <c r="E133" s="55" t="s">
        <v>357</v>
      </c>
      <c r="F133" s="55" t="s">
        <v>459</v>
      </c>
      <c r="G133" s="55" t="s">
        <v>72</v>
      </c>
      <c r="H133" s="56">
        <v>109</v>
      </c>
      <c r="I133" s="56">
        <v>20</v>
      </c>
      <c r="J133" s="56">
        <v>96</v>
      </c>
      <c r="K133" s="56">
        <v>-14066163</v>
      </c>
      <c r="L133" s="56">
        <v>251071971</v>
      </c>
      <c r="M133" s="56">
        <v>265138134</v>
      </c>
      <c r="N133" s="57">
        <f t="shared" si="4"/>
        <v>-5.6024425761169491E-2</v>
      </c>
      <c r="O133" s="56">
        <v>15123485</v>
      </c>
      <c r="P133" s="56">
        <v>3227377</v>
      </c>
      <c r="Q133" s="57">
        <f t="shared" si="5"/>
        <v>-8.1521113568520116E-3</v>
      </c>
      <c r="R133" s="56">
        <v>-47445344</v>
      </c>
      <c r="S133" s="56">
        <v>200496353</v>
      </c>
      <c r="T133" s="56">
        <v>247941697</v>
      </c>
      <c r="U133" s="57">
        <f t="shared" si="6"/>
        <v>-0.23663943652880309</v>
      </c>
      <c r="V133" s="56">
        <v>15123485</v>
      </c>
      <c r="W133" s="56">
        <v>3227377</v>
      </c>
      <c r="X133" s="54">
        <f t="shared" si="7"/>
        <v>-0.1648699689682542</v>
      </c>
    </row>
    <row r="134" spans="1:24" s="1" customFormat="1" ht="13.2" x14ac:dyDescent="0.25">
      <c r="A134" s="55">
        <v>157</v>
      </c>
      <c r="B134" s="55" t="s">
        <v>434</v>
      </c>
      <c r="C134" s="55" t="s">
        <v>67</v>
      </c>
      <c r="D134" s="55" t="s">
        <v>358</v>
      </c>
      <c r="E134" s="55" t="s">
        <v>358</v>
      </c>
      <c r="F134" s="55" t="s">
        <v>459</v>
      </c>
      <c r="G134" s="55" t="s">
        <v>65</v>
      </c>
      <c r="H134" s="56">
        <v>49</v>
      </c>
      <c r="I134" s="56">
        <v>6</v>
      </c>
      <c r="J134" s="56">
        <v>25</v>
      </c>
      <c r="K134" s="56">
        <v>6560660</v>
      </c>
      <c r="L134" s="56">
        <v>75798070</v>
      </c>
      <c r="M134" s="56">
        <v>69237410</v>
      </c>
      <c r="N134" s="57">
        <f t="shared" si="4"/>
        <v>8.6554446571001087E-2</v>
      </c>
      <c r="O134" s="56">
        <v>661760</v>
      </c>
      <c r="P134" s="56"/>
      <c r="Q134" s="57">
        <f t="shared" si="5"/>
        <v>9.4460319883002616E-2</v>
      </c>
      <c r="R134" s="56">
        <v>12239089</v>
      </c>
      <c r="S134" s="56">
        <v>58389820</v>
      </c>
      <c r="T134" s="56">
        <v>46150731</v>
      </c>
      <c r="U134" s="57">
        <f t="shared" si="6"/>
        <v>0.20960997995883529</v>
      </c>
      <c r="V134" s="56">
        <v>661760</v>
      </c>
      <c r="W134" s="56"/>
      <c r="X134" s="54">
        <f t="shared" si="7"/>
        <v>0.21846746522277644</v>
      </c>
    </row>
    <row r="135" spans="1:24" s="1" customFormat="1" ht="13.2" x14ac:dyDescent="0.25">
      <c r="A135" s="55">
        <v>169</v>
      </c>
      <c r="B135" s="55" t="s">
        <v>359</v>
      </c>
      <c r="C135" s="55" t="s">
        <v>67</v>
      </c>
      <c r="D135" s="55" t="s">
        <v>360</v>
      </c>
      <c r="E135" s="55" t="s">
        <v>248</v>
      </c>
      <c r="F135" s="55" t="s">
        <v>459</v>
      </c>
      <c r="G135" s="55" t="s">
        <v>65</v>
      </c>
      <c r="H135" s="56">
        <v>12</v>
      </c>
      <c r="I135" s="56">
        <v>0</v>
      </c>
      <c r="J135" s="56">
        <v>12</v>
      </c>
      <c r="K135" s="56">
        <v>1204303</v>
      </c>
      <c r="L135" s="56">
        <v>15206362</v>
      </c>
      <c r="M135" s="56">
        <v>14002059</v>
      </c>
      <c r="N135" s="57">
        <f t="shared" si="4"/>
        <v>7.9197312282845822E-2</v>
      </c>
      <c r="O135" s="56">
        <v>99001</v>
      </c>
      <c r="P135" s="56"/>
      <c r="Q135" s="57">
        <f t="shared" si="5"/>
        <v>8.5153419752278983E-2</v>
      </c>
      <c r="R135" s="56">
        <v>1543296</v>
      </c>
      <c r="S135" s="56">
        <v>14428578</v>
      </c>
      <c r="T135" s="56">
        <v>12885282</v>
      </c>
      <c r="U135" s="57">
        <f t="shared" si="6"/>
        <v>0.10696106019595278</v>
      </c>
      <c r="V135" s="56">
        <v>99001</v>
      </c>
      <c r="W135" s="56"/>
      <c r="X135" s="54">
        <f t="shared" si="7"/>
        <v>0.11304684696603612</v>
      </c>
    </row>
    <row r="136" spans="1:24" s="1" customFormat="1" ht="13.2" x14ac:dyDescent="0.25">
      <c r="A136" s="55">
        <v>170</v>
      </c>
      <c r="B136" s="55" t="s">
        <v>361</v>
      </c>
      <c r="C136" s="55" t="s">
        <v>69</v>
      </c>
      <c r="D136" s="55" t="s">
        <v>362</v>
      </c>
      <c r="E136" s="55" t="s">
        <v>362</v>
      </c>
      <c r="F136" s="55" t="s">
        <v>459</v>
      </c>
      <c r="G136" s="55" t="s">
        <v>65</v>
      </c>
      <c r="H136" s="56">
        <v>35</v>
      </c>
      <c r="I136" s="56">
        <v>0</v>
      </c>
      <c r="J136" s="56">
        <v>12</v>
      </c>
      <c r="K136" s="56">
        <v>3716259</v>
      </c>
      <c r="L136" s="56">
        <v>26001606</v>
      </c>
      <c r="M136" s="56">
        <v>22285347</v>
      </c>
      <c r="N136" s="57">
        <f t="shared" si="4"/>
        <v>0.14292421014301962</v>
      </c>
      <c r="O136" s="56">
        <v>2140</v>
      </c>
      <c r="P136" s="56"/>
      <c r="Q136" s="57">
        <f t="shared" si="5"/>
        <v>0.14299474391112726</v>
      </c>
      <c r="R136" s="56">
        <v>3716259</v>
      </c>
      <c r="S136" s="56">
        <v>26001606</v>
      </c>
      <c r="T136" s="56">
        <v>22285347</v>
      </c>
      <c r="U136" s="57">
        <f t="shared" si="6"/>
        <v>0.14292421014301962</v>
      </c>
      <c r="V136" s="56">
        <v>2140</v>
      </c>
      <c r="W136" s="56"/>
      <c r="X136" s="54">
        <f t="shared" si="7"/>
        <v>0.14299474391112726</v>
      </c>
    </row>
    <row r="137" spans="1:24" s="1" customFormat="1" ht="13.2" x14ac:dyDescent="0.25">
      <c r="A137" s="55">
        <v>35</v>
      </c>
      <c r="B137" s="55" t="s">
        <v>363</v>
      </c>
      <c r="C137" s="55" t="s">
        <v>94</v>
      </c>
      <c r="D137" s="55" t="s">
        <v>364</v>
      </c>
      <c r="E137" s="55" t="s">
        <v>365</v>
      </c>
      <c r="F137" s="55" t="s">
        <v>459</v>
      </c>
      <c r="G137" s="55" t="s">
        <v>65</v>
      </c>
      <c r="H137" s="56">
        <v>8</v>
      </c>
      <c r="I137" s="56">
        <v>0</v>
      </c>
      <c r="J137" s="56">
        <v>8</v>
      </c>
      <c r="K137" s="56">
        <v>575068</v>
      </c>
      <c r="L137" s="56">
        <v>8280697</v>
      </c>
      <c r="M137" s="56">
        <v>7705629</v>
      </c>
      <c r="N137" s="57">
        <f t="shared" si="4"/>
        <v>6.9446811059503802E-2</v>
      </c>
      <c r="O137" s="56">
        <v>18024</v>
      </c>
      <c r="P137" s="56"/>
      <c r="Q137" s="57">
        <f t="shared" si="5"/>
        <v>7.146788041193336E-2</v>
      </c>
      <c r="R137" s="56">
        <v>1417166</v>
      </c>
      <c r="S137" s="56">
        <v>6639515</v>
      </c>
      <c r="T137" s="56">
        <v>5222349</v>
      </c>
      <c r="U137" s="57">
        <f t="shared" si="6"/>
        <v>0.21344420488544721</v>
      </c>
      <c r="V137" s="56">
        <v>18024</v>
      </c>
      <c r="W137" s="56"/>
      <c r="X137" s="54">
        <f t="shared" si="7"/>
        <v>0.2155736526665484</v>
      </c>
    </row>
    <row r="138" spans="1:24" s="1" customFormat="1" ht="13.2" x14ac:dyDescent="0.25">
      <c r="A138" s="55">
        <v>174</v>
      </c>
      <c r="B138" s="55" t="s">
        <v>366</v>
      </c>
      <c r="C138" s="55" t="s">
        <v>94</v>
      </c>
      <c r="D138" s="55" t="s">
        <v>367</v>
      </c>
      <c r="E138" s="55" t="s">
        <v>368</v>
      </c>
      <c r="F138" s="55" t="s">
        <v>459</v>
      </c>
      <c r="G138" s="55" t="s">
        <v>65</v>
      </c>
      <c r="H138" s="56">
        <v>25</v>
      </c>
      <c r="I138" s="56">
        <v>4</v>
      </c>
      <c r="J138" s="56">
        <v>15</v>
      </c>
      <c r="K138" s="56">
        <v>1569435</v>
      </c>
      <c r="L138" s="56">
        <v>9685922</v>
      </c>
      <c r="M138" s="56">
        <v>8116487</v>
      </c>
      <c r="N138" s="57">
        <f t="shared" ref="N138:N145" si="8">IF(ISERROR((L138-M138)/ L138),"",((L138-M138)/ L138))</f>
        <v>0.16203258708876656</v>
      </c>
      <c r="O138" s="56">
        <v>146033</v>
      </c>
      <c r="P138" s="56"/>
      <c r="Q138" s="57">
        <f t="shared" ref="Q138:Q145" si="9">IF(ISERROR(((L138+O138)-(M138+P138)) / (L138+O138)),"",(((L138+O138)-(M138+P138)) / (L138+O138)))</f>
        <v>0.17447882949016752</v>
      </c>
      <c r="R138" s="56">
        <v>1268558</v>
      </c>
      <c r="S138" s="56">
        <v>7927817</v>
      </c>
      <c r="T138" s="56">
        <v>6659259</v>
      </c>
      <c r="U138" s="57">
        <f t="shared" ref="U138:U145" si="10">IF(ISERROR((S138-T138)/S138),"",((S138-T138)/S138))</f>
        <v>0.16001353209843264</v>
      </c>
      <c r="V138" s="56">
        <v>145959</v>
      </c>
      <c r="W138" s="56"/>
      <c r="X138" s="54">
        <f t="shared" ref="X138:X145" si="11">IF(ISERROR(((S138+V138)-(T138+W138))/(S138+V138)),"",(((S138+V138)-(T138+W138))/(S138+V138)))</f>
        <v>0.17519894037189043</v>
      </c>
    </row>
    <row r="139" spans="1:24" s="1" customFormat="1" ht="13.2" x14ac:dyDescent="0.25">
      <c r="A139" s="55">
        <v>118</v>
      </c>
      <c r="B139" s="55" t="s">
        <v>369</v>
      </c>
      <c r="C139" s="55" t="s">
        <v>108</v>
      </c>
      <c r="D139" s="55" t="s">
        <v>370</v>
      </c>
      <c r="E139" s="55" t="s">
        <v>371</v>
      </c>
      <c r="F139" s="55" t="s">
        <v>457</v>
      </c>
      <c r="G139" s="55" t="s">
        <v>72</v>
      </c>
      <c r="H139" s="56">
        <v>136</v>
      </c>
      <c r="I139" s="56">
        <v>20</v>
      </c>
      <c r="J139" s="56">
        <v>81</v>
      </c>
      <c r="K139" s="56">
        <v>-11663185</v>
      </c>
      <c r="L139" s="56">
        <v>227957286</v>
      </c>
      <c r="M139" s="56">
        <v>239620471</v>
      </c>
      <c r="N139" s="57">
        <f t="shared" si="8"/>
        <v>-5.1163905329176453E-2</v>
      </c>
      <c r="O139" s="56">
        <v>119718</v>
      </c>
      <c r="P139" s="56"/>
      <c r="Q139" s="57">
        <f t="shared" si="9"/>
        <v>-5.0612147641153689E-2</v>
      </c>
      <c r="R139" s="56">
        <v>6347233</v>
      </c>
      <c r="S139" s="56">
        <v>114248151</v>
      </c>
      <c r="T139" s="56">
        <v>107900918</v>
      </c>
      <c r="U139" s="57">
        <f t="shared" si="10"/>
        <v>5.5556549007081964E-2</v>
      </c>
      <c r="V139" s="56">
        <v>700839</v>
      </c>
      <c r="W139" s="56">
        <v>687358</v>
      </c>
      <c r="X139" s="54">
        <f t="shared" si="11"/>
        <v>5.5335101247953551E-2</v>
      </c>
    </row>
    <row r="140" spans="1:24" s="1" customFormat="1" ht="13.2" x14ac:dyDescent="0.25">
      <c r="A140" s="55">
        <v>209</v>
      </c>
      <c r="B140" s="55" t="s">
        <v>372</v>
      </c>
      <c r="C140" s="55" t="s">
        <v>77</v>
      </c>
      <c r="D140" s="55" t="s">
        <v>370</v>
      </c>
      <c r="E140" s="55" t="s">
        <v>371</v>
      </c>
      <c r="F140" s="55" t="s">
        <v>457</v>
      </c>
      <c r="G140" s="55" t="s">
        <v>72</v>
      </c>
      <c r="H140" s="56">
        <v>16</v>
      </c>
      <c r="I140" s="56">
        <v>0</v>
      </c>
      <c r="J140" s="56">
        <v>16</v>
      </c>
      <c r="K140" s="56"/>
      <c r="L140" s="56"/>
      <c r="M140" s="56"/>
      <c r="N140" s="57" t="str">
        <f t="shared" si="8"/>
        <v/>
      </c>
      <c r="O140" s="56"/>
      <c r="P140" s="56"/>
      <c r="Q140" s="57" t="str">
        <f t="shared" si="9"/>
        <v/>
      </c>
      <c r="R140" s="56">
        <v>0</v>
      </c>
      <c r="S140" s="56">
        <v>6144322</v>
      </c>
      <c r="T140" s="56">
        <v>6144322</v>
      </c>
      <c r="U140" s="57">
        <f t="shared" si="10"/>
        <v>0</v>
      </c>
      <c r="V140" s="56"/>
      <c r="W140" s="56"/>
      <c r="X140" s="54">
        <f t="shared" si="11"/>
        <v>0</v>
      </c>
    </row>
    <row r="141" spans="1:24" s="1" customFormat="1" ht="13.2" x14ac:dyDescent="0.25">
      <c r="A141" s="55">
        <v>176</v>
      </c>
      <c r="B141" s="55" t="s">
        <v>373</v>
      </c>
      <c r="C141" s="55" t="s">
        <v>94</v>
      </c>
      <c r="D141" s="55" t="s">
        <v>374</v>
      </c>
      <c r="E141" s="55" t="s">
        <v>365</v>
      </c>
      <c r="F141" s="55" t="s">
        <v>474</v>
      </c>
      <c r="G141" s="55" t="s">
        <v>65</v>
      </c>
      <c r="H141" s="56">
        <v>18</v>
      </c>
      <c r="I141" s="56">
        <v>6</v>
      </c>
      <c r="J141" s="56">
        <v>18</v>
      </c>
      <c r="K141" s="56">
        <v>637510</v>
      </c>
      <c r="L141" s="56">
        <v>20604832</v>
      </c>
      <c r="M141" s="56">
        <v>19967322</v>
      </c>
      <c r="N141" s="57">
        <f t="shared" si="8"/>
        <v>3.0939830035983794E-2</v>
      </c>
      <c r="O141" s="56">
        <v>196484</v>
      </c>
      <c r="P141" s="56"/>
      <c r="Q141" s="57">
        <f t="shared" si="9"/>
        <v>4.0093328710548888E-2</v>
      </c>
      <c r="R141" s="56">
        <v>637510</v>
      </c>
      <c r="S141" s="56">
        <v>20604832</v>
      </c>
      <c r="T141" s="56">
        <v>19967322</v>
      </c>
      <c r="U141" s="57">
        <f t="shared" si="10"/>
        <v>3.0939830035983794E-2</v>
      </c>
      <c r="V141" s="56">
        <v>196484</v>
      </c>
      <c r="W141" s="56"/>
      <c r="X141" s="54">
        <f t="shared" si="11"/>
        <v>4.0093328710548888E-2</v>
      </c>
    </row>
    <row r="142" spans="1:24" s="1" customFormat="1" ht="13.2" x14ac:dyDescent="0.25">
      <c r="A142" s="55">
        <v>27</v>
      </c>
      <c r="B142" s="55" t="s">
        <v>375</v>
      </c>
      <c r="C142" s="55" t="s">
        <v>67</v>
      </c>
      <c r="D142" s="55" t="s">
        <v>376</v>
      </c>
      <c r="E142" s="55" t="s">
        <v>376</v>
      </c>
      <c r="F142" s="55" t="s">
        <v>458</v>
      </c>
      <c r="G142" s="55" t="s">
        <v>72</v>
      </c>
      <c r="H142" s="56">
        <v>49</v>
      </c>
      <c r="I142" s="56">
        <v>8</v>
      </c>
      <c r="J142" s="56">
        <v>49</v>
      </c>
      <c r="K142" s="56">
        <v>3991142</v>
      </c>
      <c r="L142" s="56">
        <v>122437871</v>
      </c>
      <c r="M142" s="56">
        <v>118446729</v>
      </c>
      <c r="N142" s="57">
        <f t="shared" si="8"/>
        <v>3.259728356433117E-2</v>
      </c>
      <c r="O142" s="56">
        <v>705853</v>
      </c>
      <c r="P142" s="56">
        <v>197770</v>
      </c>
      <c r="Q142" s="57">
        <f t="shared" si="9"/>
        <v>3.6536372734675457E-2</v>
      </c>
      <c r="R142" s="56">
        <v>1991771</v>
      </c>
      <c r="S142" s="56">
        <v>108599038</v>
      </c>
      <c r="T142" s="56">
        <v>106607267</v>
      </c>
      <c r="U142" s="57">
        <f t="shared" si="10"/>
        <v>1.834059524542013E-2</v>
      </c>
      <c r="V142" s="56">
        <v>967182</v>
      </c>
      <c r="W142" s="56">
        <v>25368</v>
      </c>
      <c r="X142" s="54">
        <f t="shared" si="11"/>
        <v>2.6774538721879793E-2</v>
      </c>
    </row>
    <row r="143" spans="1:24" s="1" customFormat="1" ht="13.2" x14ac:dyDescent="0.25">
      <c r="A143" s="55">
        <v>187</v>
      </c>
      <c r="B143" s="55" t="s">
        <v>436</v>
      </c>
      <c r="C143" s="55" t="s">
        <v>128</v>
      </c>
      <c r="D143" s="55" t="s">
        <v>377</v>
      </c>
      <c r="E143" s="55" t="s">
        <v>331</v>
      </c>
      <c r="F143" s="55" t="s">
        <v>459</v>
      </c>
      <c r="G143" s="55" t="s">
        <v>72</v>
      </c>
      <c r="H143" s="56">
        <v>86</v>
      </c>
      <c r="I143" s="56">
        <v>28</v>
      </c>
      <c r="J143" s="56">
        <v>86</v>
      </c>
      <c r="K143" s="56">
        <v>9121273</v>
      </c>
      <c r="L143" s="56">
        <v>165748567</v>
      </c>
      <c r="M143" s="56">
        <v>156627294</v>
      </c>
      <c r="N143" s="57">
        <f t="shared" si="8"/>
        <v>5.5030780447109386E-2</v>
      </c>
      <c r="O143" s="56">
        <v>89111</v>
      </c>
      <c r="P143" s="56">
        <v>40057</v>
      </c>
      <c r="Q143" s="57">
        <f t="shared" si="9"/>
        <v>5.5297005545386378E-2</v>
      </c>
      <c r="R143" s="56">
        <v>9121273</v>
      </c>
      <c r="S143" s="56">
        <v>165748567</v>
      </c>
      <c r="T143" s="56">
        <v>156627294</v>
      </c>
      <c r="U143" s="57">
        <f t="shared" si="10"/>
        <v>5.5030780447109386E-2</v>
      </c>
      <c r="V143" s="56">
        <v>89111</v>
      </c>
      <c r="W143" s="56">
        <v>40057</v>
      </c>
      <c r="X143" s="54">
        <f t="shared" si="11"/>
        <v>5.5297005545386378E-2</v>
      </c>
    </row>
    <row r="144" spans="1:24" s="1" customFormat="1" ht="13.2" x14ac:dyDescent="0.25">
      <c r="A144" s="55">
        <v>177</v>
      </c>
      <c r="B144" s="55" t="s">
        <v>378</v>
      </c>
      <c r="C144" s="55" t="s">
        <v>94</v>
      </c>
      <c r="D144" s="55" t="s">
        <v>379</v>
      </c>
      <c r="E144" s="55" t="s">
        <v>380</v>
      </c>
      <c r="F144" s="55" t="s">
        <v>459</v>
      </c>
      <c r="G144" s="55" t="s">
        <v>72</v>
      </c>
      <c r="H144" s="56">
        <v>48</v>
      </c>
      <c r="I144" s="56">
        <v>7</v>
      </c>
      <c r="J144" s="56">
        <v>35</v>
      </c>
      <c r="K144" s="56">
        <v>-262414</v>
      </c>
      <c r="L144" s="56">
        <v>49488100</v>
      </c>
      <c r="M144" s="56">
        <v>49750514</v>
      </c>
      <c r="N144" s="57">
        <f t="shared" si="8"/>
        <v>-5.3025676879896377E-3</v>
      </c>
      <c r="O144" s="56">
        <v>479188</v>
      </c>
      <c r="P144" s="56"/>
      <c r="Q144" s="57">
        <f t="shared" si="9"/>
        <v>4.3383183013654854E-3</v>
      </c>
      <c r="R144" s="56">
        <v>1039877</v>
      </c>
      <c r="S144" s="56">
        <v>47991428</v>
      </c>
      <c r="T144" s="56">
        <v>46951551</v>
      </c>
      <c r="U144" s="57">
        <f t="shared" si="10"/>
        <v>2.1667973705637597E-2</v>
      </c>
      <c r="V144" s="56">
        <v>479188</v>
      </c>
      <c r="W144" s="56"/>
      <c r="X144" s="54">
        <f t="shared" si="11"/>
        <v>3.1339915300436866E-2</v>
      </c>
    </row>
    <row r="145" spans="1:24" s="1" customFormat="1" ht="13.2" x14ac:dyDescent="0.25">
      <c r="A145" s="55">
        <v>186</v>
      </c>
      <c r="B145" s="55" t="s">
        <v>381</v>
      </c>
      <c r="C145" s="55" t="s">
        <v>128</v>
      </c>
      <c r="D145" s="55" t="s">
        <v>382</v>
      </c>
      <c r="E145" s="55" t="s">
        <v>383</v>
      </c>
      <c r="F145" s="55" t="s">
        <v>459</v>
      </c>
      <c r="G145" s="55" t="s">
        <v>72</v>
      </c>
      <c r="H145" s="56">
        <v>61</v>
      </c>
      <c r="I145" s="56">
        <v>12</v>
      </c>
      <c r="J145" s="56">
        <v>55</v>
      </c>
      <c r="K145" s="56">
        <v>8475762</v>
      </c>
      <c r="L145" s="56">
        <v>101515915</v>
      </c>
      <c r="M145" s="56">
        <v>93040153</v>
      </c>
      <c r="N145" s="57">
        <f t="shared" si="8"/>
        <v>8.3491952961267213E-2</v>
      </c>
      <c r="O145" s="56">
        <v>704895</v>
      </c>
      <c r="P145" s="56">
        <v>19504</v>
      </c>
      <c r="Q145" s="57">
        <f t="shared" si="9"/>
        <v>8.9621213136542352E-2</v>
      </c>
      <c r="R145" s="56">
        <v>8475762</v>
      </c>
      <c r="S145" s="56">
        <v>101515915</v>
      </c>
      <c r="T145" s="56">
        <v>93040153</v>
      </c>
      <c r="U145" s="57">
        <f t="shared" si="10"/>
        <v>8.3491952961267213E-2</v>
      </c>
      <c r="V145" s="56">
        <v>704895</v>
      </c>
      <c r="W145" s="56">
        <v>19504</v>
      </c>
      <c r="X145" s="54">
        <f t="shared" si="11"/>
        <v>8.9621213136542352E-2</v>
      </c>
    </row>
    <row r="146" spans="1:24" s="1" customFormat="1" ht="13.2" x14ac:dyDescent="0.25">
      <c r="A146" s="86"/>
      <c r="B146" s="12"/>
      <c r="C146" s="12"/>
      <c r="D146" s="12"/>
      <c r="E146" s="12"/>
      <c r="F146" s="31"/>
      <c r="G146" s="26"/>
      <c r="H146" s="13"/>
      <c r="J146" s="13"/>
      <c r="K146" s="13"/>
      <c r="L146" s="13"/>
      <c r="M146" s="21"/>
      <c r="N146" s="19"/>
      <c r="O146" s="13"/>
      <c r="P146" s="15"/>
      <c r="Q146" s="19"/>
      <c r="R146" s="13"/>
      <c r="S146" s="13"/>
      <c r="T146" s="15"/>
      <c r="U146" s="19"/>
      <c r="V146" s="13"/>
      <c r="W146" s="15"/>
      <c r="X146" s="18"/>
    </row>
    <row r="147" spans="1:24" s="1" customFormat="1" ht="13.2" x14ac:dyDescent="0.25">
      <c r="A147" s="86"/>
      <c r="B147" s="87" t="s">
        <v>452</v>
      </c>
      <c r="C147" s="12"/>
      <c r="D147" s="12"/>
      <c r="E147" s="12"/>
      <c r="F147" s="31"/>
      <c r="G147" s="26"/>
      <c r="H147" s="13"/>
      <c r="J147" s="13"/>
      <c r="K147" s="13"/>
      <c r="L147" s="13"/>
      <c r="M147" s="21"/>
      <c r="N147" s="18"/>
      <c r="O147" s="15"/>
      <c r="P147" s="15"/>
      <c r="Q147" s="19"/>
      <c r="R147" s="13"/>
      <c r="S147" s="13"/>
      <c r="T147" s="15"/>
      <c r="U147" s="19"/>
      <c r="V147" s="13"/>
      <c r="W147" s="15"/>
      <c r="X147" s="18"/>
    </row>
    <row r="148" spans="1:24" s="1" customFormat="1" ht="13.2" x14ac:dyDescent="0.25">
      <c r="A148" s="86"/>
      <c r="B148" s="88" t="s">
        <v>453</v>
      </c>
      <c r="C148" s="12"/>
      <c r="D148" s="12"/>
      <c r="E148" s="12"/>
      <c r="F148" s="31"/>
      <c r="G148" s="26"/>
      <c r="H148" s="13"/>
      <c r="J148" s="13"/>
      <c r="K148" s="13"/>
      <c r="L148" s="13"/>
      <c r="M148" s="21"/>
      <c r="N148" s="18"/>
      <c r="O148" s="15"/>
      <c r="P148" s="15"/>
      <c r="Q148" s="19"/>
      <c r="R148" s="13"/>
      <c r="S148" s="13"/>
      <c r="T148" s="15"/>
      <c r="U148" s="19"/>
      <c r="V148" s="13"/>
      <c r="W148" s="15"/>
      <c r="X148" s="18"/>
    </row>
    <row r="149" spans="1:24" s="1" customFormat="1" ht="13.2" x14ac:dyDescent="0.25">
      <c r="A149" s="86"/>
      <c r="B149" s="88" t="s">
        <v>454</v>
      </c>
      <c r="C149" s="12"/>
      <c r="D149" s="12"/>
      <c r="E149" s="12"/>
      <c r="F149" s="31"/>
      <c r="G149" s="26"/>
      <c r="H149" s="13"/>
      <c r="J149" s="13"/>
      <c r="K149" s="13"/>
      <c r="L149" s="13"/>
      <c r="M149" s="21"/>
      <c r="N149" s="18"/>
      <c r="O149" s="15"/>
      <c r="P149" s="15"/>
      <c r="Q149" s="13"/>
      <c r="R149" s="13"/>
      <c r="S149" s="13"/>
      <c r="T149" s="15"/>
      <c r="U149" s="13"/>
      <c r="V149" s="13"/>
      <c r="W149" s="15"/>
      <c r="X149" s="18"/>
    </row>
    <row r="150" spans="1:24" s="1" customFormat="1" ht="13.2" x14ac:dyDescent="0.25">
      <c r="A150" s="16"/>
      <c r="B150" s="88" t="s">
        <v>455</v>
      </c>
      <c r="F150" s="29"/>
      <c r="G150" s="27"/>
      <c r="H150" s="15"/>
      <c r="J150" s="15"/>
      <c r="K150" s="15"/>
      <c r="L150" s="15"/>
      <c r="M150" s="21"/>
      <c r="N150" s="18"/>
      <c r="P150" s="15"/>
      <c r="T150" s="15"/>
      <c r="U150" s="15"/>
      <c r="V150" s="15"/>
      <c r="W150" s="15"/>
      <c r="X150" s="18"/>
    </row>
    <row r="151" spans="1:24" s="1" customFormat="1" ht="13.2" x14ac:dyDescent="0.25">
      <c r="A151" s="32"/>
      <c r="F151" s="29"/>
      <c r="G151" s="27"/>
      <c r="H151" s="15"/>
      <c r="J151" s="15"/>
      <c r="K151" s="15"/>
      <c r="L151" s="15"/>
      <c r="M151" s="21"/>
      <c r="N151" s="18"/>
      <c r="P151" s="15"/>
      <c r="T151" s="15"/>
      <c r="W151" s="18"/>
      <c r="X151" s="18"/>
    </row>
    <row r="152" spans="1:24" s="1" customFormat="1" ht="15.6" x14ac:dyDescent="0.25">
      <c r="B152" s="1" t="s">
        <v>45</v>
      </c>
      <c r="F152" s="29"/>
      <c r="G152" s="27"/>
      <c r="H152" s="15"/>
      <c r="J152" s="15"/>
      <c r="K152" s="15"/>
      <c r="L152" s="15"/>
      <c r="M152" s="22"/>
      <c r="N152" s="18"/>
      <c r="P152" s="15"/>
      <c r="X152" s="18"/>
    </row>
    <row r="153" spans="1:24" ht="15.6" x14ac:dyDescent="0.25">
      <c r="B153" s="1" t="s">
        <v>46</v>
      </c>
      <c r="H153" s="2"/>
      <c r="N153"/>
      <c r="O153"/>
      <c r="X153" s="46"/>
    </row>
    <row r="154" spans="1:24" ht="15.6" x14ac:dyDescent="0.25">
      <c r="B154" s="1" t="s">
        <v>47</v>
      </c>
      <c r="H154" s="2"/>
      <c r="N154"/>
      <c r="O154"/>
      <c r="X154" s="46"/>
    </row>
    <row r="155" spans="1:24" ht="15.6" x14ac:dyDescent="0.25">
      <c r="B155" s="1" t="s">
        <v>48</v>
      </c>
      <c r="H155" s="2"/>
      <c r="N155"/>
      <c r="O155"/>
      <c r="X155" s="46"/>
    </row>
    <row r="156" spans="1:24" ht="15.6" x14ac:dyDescent="0.25">
      <c r="B156" s="1" t="s">
        <v>49</v>
      </c>
      <c r="H156" s="2"/>
      <c r="N156"/>
      <c r="O156"/>
      <c r="X156" s="46"/>
    </row>
    <row r="157" spans="1:24" ht="15.6" x14ac:dyDescent="0.25">
      <c r="B157" s="1" t="s">
        <v>50</v>
      </c>
      <c r="H157" s="2"/>
      <c r="N157"/>
      <c r="O157"/>
      <c r="X157" s="46"/>
    </row>
    <row r="158" spans="1:24" ht="15.6" x14ac:dyDescent="0.25">
      <c r="B158" s="1" t="s">
        <v>51</v>
      </c>
      <c r="H158" s="2"/>
      <c r="N158"/>
      <c r="O158"/>
      <c r="X158" s="46"/>
    </row>
    <row r="159" spans="1:24" ht="15.6" x14ac:dyDescent="0.25">
      <c r="B159" s="1" t="s">
        <v>52</v>
      </c>
      <c r="H159" s="2"/>
      <c r="N159"/>
      <c r="O159"/>
      <c r="X159" s="46"/>
    </row>
    <row r="160" spans="1:24" ht="15.6" x14ac:dyDescent="0.25">
      <c r="B160" s="1" t="s">
        <v>53</v>
      </c>
      <c r="H160" s="2"/>
      <c r="N160"/>
      <c r="O160"/>
      <c r="X160" s="46"/>
    </row>
    <row r="161" spans="2:24" ht="15.6" x14ac:dyDescent="0.25">
      <c r="B161" s="1" t="s">
        <v>54</v>
      </c>
      <c r="H161" s="2"/>
      <c r="N161"/>
      <c r="O161"/>
      <c r="X161" s="46"/>
    </row>
    <row r="162" spans="2:24" ht="15.6" x14ac:dyDescent="0.25">
      <c r="B162" s="1" t="s">
        <v>55</v>
      </c>
      <c r="H162" s="2"/>
      <c r="N162"/>
      <c r="O162"/>
      <c r="X162" s="46"/>
    </row>
    <row r="163" spans="2:24" ht="13.2" hidden="1" x14ac:dyDescent="0.25">
      <c r="H163" s="2"/>
      <c r="N163"/>
      <c r="O163"/>
      <c r="X163" s="46"/>
    </row>
    <row r="164" spans="2:24" ht="13.2" hidden="1" x14ac:dyDescent="0.25">
      <c r="N164"/>
      <c r="O164"/>
      <c r="X164" s="46"/>
    </row>
    <row r="165" spans="2:24" ht="13.2" hidden="1" x14ac:dyDescent="0.25">
      <c r="N165"/>
      <c r="O165"/>
      <c r="X165" s="46"/>
    </row>
    <row r="166" spans="2:24" ht="13.2" hidden="1" x14ac:dyDescent="0.25">
      <c r="N166"/>
      <c r="O166"/>
      <c r="X166" s="46"/>
    </row>
    <row r="167" spans="2:24" ht="13.2" hidden="1" x14ac:dyDescent="0.25">
      <c r="N167"/>
      <c r="O167"/>
      <c r="X167" s="46"/>
    </row>
    <row r="168" spans="2:24" ht="13.2" hidden="1" x14ac:dyDescent="0.25">
      <c r="N168"/>
      <c r="O168"/>
      <c r="X168" s="46"/>
    </row>
    <row r="169" spans="2:24" ht="13.2" hidden="1" x14ac:dyDescent="0.25">
      <c r="N169"/>
      <c r="O169"/>
      <c r="X169" s="46"/>
    </row>
    <row r="170" spans="2:24" ht="12" hidden="1" customHeight="1" x14ac:dyDescent="0.25"/>
  </sheetData>
  <mergeCells count="2">
    <mergeCell ref="K6:Q6"/>
    <mergeCell ref="R6:X6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eb14b046-24c4-4519-8f26-b89c2159828c}" enabled="0" method="" siteId="{eb14b046-24c4-4519-8f26-b89c2159828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2024</vt:lpstr>
      <vt:lpstr>2023</vt:lpstr>
      <vt:lpstr>2022</vt:lpstr>
      <vt:lpstr>2021</vt:lpstr>
      <vt:lpstr>2020</vt:lpstr>
      <vt:lpstr>'2024'!Print_Area</vt:lpstr>
      <vt:lpstr>'2024'!Print_Titles</vt:lpstr>
      <vt:lpstr>TitleRegion1.B1.X161.1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Institution and Hospital Margin Data 2020-2024</dc:title>
  <dc:creator>Minnesota Department of Health</dc:creator>
  <cp:lastModifiedBy>Schaenzer, Kelsey (She/Her/Hers) (MDH)</cp:lastModifiedBy>
  <cp:lastPrinted>2015-12-16T15:24:14Z</cp:lastPrinted>
  <dcterms:created xsi:type="dcterms:W3CDTF">2004-09-24T18:26:24Z</dcterms:created>
  <dcterms:modified xsi:type="dcterms:W3CDTF">2026-04-01T20:40:34Z</dcterms:modified>
</cp:coreProperties>
</file>